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6"/>
  </bookViews>
  <sheets>
    <sheet name="BA Stok Opname" sheetId="1" r:id="rId1"/>
    <sheet name="Lap Semester" sheetId="3" r:id="rId2"/>
    <sheet name="Buku Barang Pakai Habis" sheetId="5" r:id="rId3"/>
    <sheet name="Form Penegeluaaran Bln Peb" sheetId="12" r:id="rId4"/>
    <sheet name="KartuPersed" sheetId="6" r:id="rId5"/>
    <sheet name="Form Pengeluaran Bln Jan" sheetId="7" r:id="rId6"/>
    <sheet name="BST STOK OPNAME" sheetId="10" r:id="rId7"/>
  </sheets>
  <calcPr calcId="152511"/>
</workbook>
</file>

<file path=xl/calcChain.xml><?xml version="1.0" encoding="utf-8"?>
<calcChain xmlns="http://schemas.openxmlformats.org/spreadsheetml/2006/main">
  <c r="G15" i="6" l="1"/>
  <c r="G25" i="6" l="1"/>
  <c r="G22" i="6"/>
  <c r="F31" i="10" l="1"/>
  <c r="F30" i="10"/>
  <c r="F24" i="10"/>
  <c r="F26" i="10"/>
  <c r="F27" i="10"/>
  <c r="F28" i="10"/>
  <c r="F29" i="10"/>
  <c r="F25" i="10"/>
  <c r="F36" i="10" l="1"/>
  <c r="G37" i="10" s="1"/>
  <c r="H26" i="12"/>
  <c r="H25" i="12"/>
  <c r="H24" i="12"/>
  <c r="H23" i="12"/>
  <c r="H22" i="12"/>
  <c r="H21" i="12"/>
  <c r="H20" i="12"/>
  <c r="H19" i="12"/>
  <c r="H18" i="12"/>
  <c r="H17" i="12"/>
  <c r="H16" i="12"/>
  <c r="H15" i="12"/>
  <c r="H33" i="12" s="1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G46" i="6"/>
  <c r="K46" i="6" s="1"/>
  <c r="G47" i="6"/>
  <c r="K47" i="6" s="1"/>
  <c r="G48" i="6"/>
  <c r="K48" i="6" s="1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33" i="6"/>
  <c r="I46" i="6"/>
  <c r="I47" i="6"/>
  <c r="I48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15" i="6"/>
  <c r="G16" i="6"/>
  <c r="E34" i="6" s="1"/>
  <c r="I34" i="6" s="1"/>
  <c r="G17" i="6"/>
  <c r="E35" i="6" s="1"/>
  <c r="I35" i="6" s="1"/>
  <c r="G18" i="6"/>
  <c r="E36" i="6" s="1"/>
  <c r="I36" i="6" s="1"/>
  <c r="G19" i="6"/>
  <c r="E37" i="6" s="1"/>
  <c r="I37" i="6" s="1"/>
  <c r="G20" i="6"/>
  <c r="E38" i="6" s="1"/>
  <c r="I38" i="6" s="1"/>
  <c r="G21" i="6"/>
  <c r="E39" i="6" s="1"/>
  <c r="I39" i="6" s="1"/>
  <c r="E40" i="6"/>
  <c r="I40" i="6" s="1"/>
  <c r="G23" i="6"/>
  <c r="E41" i="6" s="1"/>
  <c r="I41" i="6" s="1"/>
  <c r="G24" i="6"/>
  <c r="E42" i="6" s="1"/>
  <c r="I42" i="6" s="1"/>
  <c r="E43" i="6"/>
  <c r="I43" i="6" s="1"/>
  <c r="G26" i="6"/>
  <c r="E44" i="6" s="1"/>
  <c r="I44" i="6" s="1"/>
  <c r="G27" i="6"/>
  <c r="K27" i="6" s="1"/>
  <c r="G28" i="6"/>
  <c r="K28" i="6" s="1"/>
  <c r="G29" i="6"/>
  <c r="K29" i="6" s="1"/>
  <c r="G30" i="6"/>
  <c r="K30" i="6" s="1"/>
  <c r="E33" i="6"/>
  <c r="I33" i="6" s="1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15" i="6"/>
  <c r="I50" i="6" s="1"/>
  <c r="J50" i="6" l="1"/>
  <c r="H33" i="7"/>
  <c r="K39" i="6"/>
  <c r="K25" i="6"/>
  <c r="K21" i="6"/>
  <c r="K38" i="6"/>
  <c r="K24" i="6"/>
  <c r="K16" i="6"/>
  <c r="K41" i="6"/>
  <c r="K37" i="6"/>
  <c r="K15" i="6"/>
  <c r="K23" i="6"/>
  <c r="K19" i="6"/>
  <c r="K43" i="6"/>
  <c r="K35" i="6"/>
  <c r="K17" i="6"/>
  <c r="K42" i="6"/>
  <c r="K34" i="6"/>
  <c r="K20" i="6"/>
  <c r="K44" i="6"/>
  <c r="K40" i="6"/>
  <c r="K36" i="6"/>
  <c r="K26" i="6"/>
  <c r="K22" i="6"/>
  <c r="K18" i="6"/>
  <c r="K33" i="6"/>
  <c r="X25" i="3"/>
  <c r="L25" i="3"/>
  <c r="K50" i="6" l="1"/>
  <c r="X27" i="3"/>
</calcChain>
</file>

<file path=xl/sharedStrings.xml><?xml version="1.0" encoding="utf-8"?>
<sst xmlns="http://schemas.openxmlformats.org/spreadsheetml/2006/main" count="587" uniqueCount="219">
  <si>
    <t>PEMERINTAH KABUPATEN TEGAL</t>
  </si>
  <si>
    <t>DINAS  PENDIDIKAN, PEMUDA DAN OLAH RAGA</t>
  </si>
  <si>
    <r>
      <t>Jl. Gajah Mada No. 02</t>
    </r>
    <r>
      <rPr>
        <sz val="14"/>
        <color theme="1"/>
        <rFont val="Wingdings"/>
        <charset val="2"/>
      </rPr>
      <t>(</t>
    </r>
    <r>
      <rPr>
        <sz val="14"/>
        <color theme="1"/>
        <rFont val="Times New Roman"/>
        <family val="1"/>
      </rPr>
      <t>( 0283 ) 491270</t>
    </r>
  </si>
  <si>
    <t>Slawi</t>
  </si>
  <si>
    <t>Kode Pos   52412</t>
  </si>
  <si>
    <t>BERITA ACARA STOK OPNAME BARANG PERSEDIAAN</t>
  </si>
  <si>
    <t>NO</t>
  </si>
  <si>
    <t xml:space="preserve">N A M A </t>
  </si>
  <si>
    <t>JUMLAH</t>
  </si>
  <si>
    <t>SATUAN</t>
  </si>
  <si>
    <t>HRG.</t>
  </si>
  <si>
    <t>KETERANGAN</t>
  </si>
  <si>
    <t>BARANG</t>
  </si>
  <si>
    <t>HARGA</t>
  </si>
  <si>
    <t>J U M L A H</t>
  </si>
  <si>
    <t>Berita Acara ini dibuat rangkap ………………untuk digunakan sebagaimana mestinya.</t>
  </si>
  <si>
    <t xml:space="preserve">    Pengurus/Penyimpan Barang</t>
  </si>
  <si>
    <t>PANITIA PEMERIKSA BARANG</t>
  </si>
  <si>
    <t>NIP.</t>
  </si>
  <si>
    <t>MENGETAHUI</t>
  </si>
  <si>
    <t>ATASAN LANGSUNG PENGURUS/PENYIMPAN BARANG</t>
  </si>
  <si>
    <t>Nama</t>
  </si>
  <si>
    <t>:........................</t>
  </si>
  <si>
    <t>Pangkat/Gol.</t>
  </si>
  <si>
    <t>: ...................................</t>
  </si>
  <si>
    <t>2.</t>
  </si>
  <si>
    <t>3.</t>
  </si>
  <si>
    <t>1.</t>
  </si>
  <si>
    <t>Pengurus /Penyimpan Barang</t>
  </si>
  <si>
    <t>(...............................)</t>
  </si>
  <si>
    <t>a.n. PENGGUNA BARANG</t>
  </si>
  <si>
    <t>..............................................</t>
  </si>
  <si>
    <t>.........................................</t>
  </si>
  <si>
    <t>terhadap barang persediaan dengan rincian sebagai berikut :</t>
  </si>
  <si>
    <t>Pada pada hari ini .............. Taggal ..........tahun ................., kami yang bertanda tangan di bawah ini :</t>
  </si>
  <si>
    <t xml:space="preserve">Selaku Panitia Pemeriksa Barang atas perintah ………………….telah mengadakan pemriksaan </t>
  </si>
  <si>
    <t>LAMPIRAN 16</t>
  </si>
  <si>
    <t>No.</t>
  </si>
  <si>
    <t>Tgl. Penyerahan</t>
  </si>
  <si>
    <t>Nama dan</t>
  </si>
  <si>
    <t>Satu</t>
  </si>
  <si>
    <t>Jumlah</t>
  </si>
  <si>
    <t>Harga</t>
  </si>
  <si>
    <t>Urut</t>
  </si>
  <si>
    <t>Barang Menurut</t>
  </si>
  <si>
    <t>Diterima</t>
  </si>
  <si>
    <t>Kode</t>
  </si>
  <si>
    <t>an</t>
  </si>
  <si>
    <t>(angka)</t>
  </si>
  <si>
    <t>Satuan</t>
  </si>
  <si>
    <t>Permintaan</t>
  </si>
  <si>
    <t>Barang</t>
  </si>
  <si>
    <t>Yang Menyerahkan</t>
  </si>
  <si>
    <t>Penyimpan Barang,</t>
  </si>
  <si>
    <t>Yang Menerima</t>
  </si>
  <si>
    <t>Tandatangan</t>
  </si>
  <si>
    <t>: …………………………………</t>
  </si>
  <si>
    <t>N a m a</t>
  </si>
  <si>
    <t>NIP</t>
  </si>
  <si>
    <t>Pangkat/Gol</t>
  </si>
  <si>
    <t xml:space="preserve"> Pengguna /Kuasa Pengguna</t>
  </si>
  <si>
    <t>(Atasan Langsung Penyimpan Barang)</t>
  </si>
  <si>
    <t>Tanda Tangan</t>
  </si>
  <si>
    <t>: ……………………………………………..</t>
  </si>
  <si>
    <t>LAPORAN SEMESTER TENTANG PENERIMAAN DAN PENGELUARAN BARANG PAKAI HABIS</t>
  </si>
  <si>
    <t>SEMESTER I TAHUN 2016</t>
  </si>
  <si>
    <t>SKPD DINAS DIKPORA KABUPATEN TEGAL</t>
  </si>
  <si>
    <t>Dokumen/faktur</t>
  </si>
  <si>
    <t>Ba</t>
  </si>
  <si>
    <t>Buku Penerimaan</t>
  </si>
  <si>
    <t>Kete</t>
  </si>
  <si>
    <t>No</t>
  </si>
  <si>
    <t>Penge</t>
  </si>
  <si>
    <t>Surat Bon</t>
  </si>
  <si>
    <t>Tgl</t>
  </si>
  <si>
    <t>Terima</t>
  </si>
  <si>
    <t>Dari</t>
  </si>
  <si>
    <t>Jenis</t>
  </si>
  <si>
    <t>nyak</t>
  </si>
  <si>
    <t>NAMA BARANG</t>
  </si>
  <si>
    <t>BA/Srt Penerimaan</t>
  </si>
  <si>
    <t>rang</t>
  </si>
  <si>
    <t>luaran</t>
  </si>
  <si>
    <t>Untuk</t>
  </si>
  <si>
    <t>yak</t>
  </si>
  <si>
    <t>Penye</t>
  </si>
  <si>
    <t>Ket.</t>
  </si>
  <si>
    <t>tgl</t>
  </si>
  <si>
    <t>Surat</t>
  </si>
  <si>
    <t>nya</t>
  </si>
  <si>
    <t>Nomor</t>
  </si>
  <si>
    <t>Tgl.</t>
  </si>
  <si>
    <t>tgl.</t>
  </si>
  <si>
    <t>rahan</t>
  </si>
  <si>
    <t>Mengetahui</t>
  </si>
  <si>
    <t>Kepala Dinas DIKPORA Kab. Tegal</t>
  </si>
  <si>
    <t>Penyimpan Barang</t>
  </si>
  <si>
    <t>................................</t>
  </si>
  <si>
    <t>UNTUK</t>
  </si>
  <si>
    <t>: ..........................................</t>
  </si>
  <si>
    <t>..........................................</t>
  </si>
  <si>
    <t xml:space="preserve">NIP. </t>
  </si>
  <si>
    <t>Slawi,………….. ..........</t>
  </si>
  <si>
    <t>Hrga</t>
  </si>
  <si>
    <t>BUKU BARANG PAKAI HABIS</t>
  </si>
  <si>
    <t>P  E  N  E  R  I  M  A  A  N</t>
  </si>
  <si>
    <t>P  E  N  G  E  L  U  A  R  A  N</t>
  </si>
  <si>
    <t>  </t>
  </si>
  <si>
    <t>Tanggal</t>
  </si>
  <si>
    <t>Jenis/Nama</t>
  </si>
  <si>
    <t>Merk/Ukuran</t>
  </si>
  <si>
    <t>Tahun</t>
  </si>
  <si>
    <t>Pembuatan</t>
  </si>
  <si>
    <t>Satuan/</t>
  </si>
  <si>
    <t xml:space="preserve"> </t>
  </si>
  <si>
    <t>Tgl/No.</t>
  </si>
  <si>
    <t>Kontrak/SP/</t>
  </si>
  <si>
    <t>SPK/harga</t>
  </si>
  <si>
    <t>Berita Acara Pemeriksaan</t>
  </si>
  <si>
    <t>Dikeluarkan</t>
  </si>
  <si>
    <t>Diserahkan</t>
  </si>
  <si>
    <t>kepada</t>
  </si>
  <si>
    <t>Penyerahan</t>
  </si>
  <si>
    <t> Nomor</t>
  </si>
  <si>
    <t xml:space="preserve">          ………………,…………………….</t>
  </si>
  <si>
    <t>ATASAN LANGSUNG</t>
  </si>
  <si>
    <t>PENYIMPAN BARANG</t>
  </si>
  <si>
    <t>(………………………………………..)</t>
  </si>
  <si>
    <t>(…………..…………………………)</t>
  </si>
  <si>
    <t>NIP ……………………………………</t>
  </si>
  <si>
    <t>NIP ………………………………..</t>
  </si>
  <si>
    <t>SKPD</t>
  </si>
  <si>
    <t>UPTD</t>
  </si>
  <si>
    <t>Kab./Kota</t>
  </si>
  <si>
    <t>Provinsi</t>
  </si>
  <si>
    <t>:................</t>
  </si>
  <si>
    <t>Lampiran</t>
  </si>
  <si>
    <t>: ............</t>
  </si>
  <si>
    <t>KARTU PERSEDIAAN BARANG</t>
  </si>
  <si>
    <t>KAB/KOTA</t>
  </si>
  <si>
    <t>PROVINSI</t>
  </si>
  <si>
    <t>.........................</t>
  </si>
  <si>
    <t>........................</t>
  </si>
  <si>
    <t>Barang-barang</t>
  </si>
  <si>
    <t>Jumlah Harga Barang yg Diterima/</t>
  </si>
  <si>
    <t>Penerimaan/</t>
  </si>
  <si>
    <t>Uraian</t>
  </si>
  <si>
    <t>Masuk</t>
  </si>
  <si>
    <t>Keluar</t>
  </si>
  <si>
    <t>Sisa</t>
  </si>
  <si>
    <t>Yang Dikeluarkan/Sisa</t>
  </si>
  <si>
    <t>Pengeluaran</t>
  </si>
  <si>
    <t>Bertambah</t>
  </si>
  <si>
    <t>Berkurang</t>
  </si>
  <si>
    <t xml:space="preserve">    ATASAN LANGSUNG</t>
  </si>
  <si>
    <t>(…………………………)</t>
  </si>
  <si>
    <t>NIP………………………</t>
  </si>
  <si>
    <r>
      <t xml:space="preserve">       </t>
    </r>
    <r>
      <rPr>
        <u/>
        <sz val="12"/>
        <color theme="1"/>
        <rFont val="Arial"/>
        <family val="2"/>
      </rPr>
      <t>(…………………………..)</t>
    </r>
  </si>
  <si>
    <t xml:space="preserve">       NIP………………………...</t>
  </si>
  <si>
    <t xml:space="preserve">     </t>
  </si>
  <si>
    <t>: Dibuat Per 31 Desember Th. .....</t>
  </si>
  <si>
    <t>...................</t>
  </si>
  <si>
    <t>NOMOR : …………………</t>
  </si>
  <si>
    <t xml:space="preserve">Nama Barang </t>
  </si>
  <si>
    <t xml:space="preserve">Gudang          </t>
  </si>
  <si>
    <t>: PAKAI HABIS / ATK</t>
  </si>
  <si>
    <t>: SD NEGERI ……….</t>
  </si>
  <si>
    <t>Buku Tulis Kwarto isi 100 lbr</t>
  </si>
  <si>
    <t>Kapur Tulis (dus)</t>
  </si>
  <si>
    <t>Cartige</t>
  </si>
  <si>
    <t>Tinta Cartige</t>
  </si>
  <si>
    <t>Lampu Philip ( 25 Watt)</t>
  </si>
  <si>
    <t>Sapu Lantai</t>
  </si>
  <si>
    <t>Piring</t>
  </si>
  <si>
    <t>Gelas</t>
  </si>
  <si>
    <t>Sendok</t>
  </si>
  <si>
    <t>Pewangi Ruangan</t>
  </si>
  <si>
    <t>Penghapus Cair/Tip Eks</t>
  </si>
  <si>
    <t>Kertas HVS 70 gram /Rim</t>
  </si>
  <si>
    <t>Spidol Whiteboard/Buah</t>
  </si>
  <si>
    <t>Stop Map Kertas/Buah</t>
  </si>
  <si>
    <t>Pensil 2B/Buah</t>
  </si>
  <si>
    <t>Plasdisk 8 GB Thosiba</t>
  </si>
  <si>
    <t>10 Januari 2016</t>
  </si>
  <si>
    <t>25 Pebruari 2016</t>
  </si>
  <si>
    <t>Lak Ban Hitam 4"</t>
  </si>
  <si>
    <t>Pulpen Pentel</t>
  </si>
  <si>
    <t xml:space="preserve">Penjepit Kertas </t>
  </si>
  <si>
    <t>Dst ………….</t>
  </si>
  <si>
    <t>01 Pebruari 2016</t>
  </si>
  <si>
    <t>Rim</t>
  </si>
  <si>
    <t>Buah</t>
  </si>
  <si>
    <t>Doos</t>
  </si>
  <si>
    <t>Botol</t>
  </si>
  <si>
    <t>: ……………………………………..</t>
  </si>
  <si>
    <t>Tanda tangan</t>
  </si>
  <si>
    <t>-</t>
  </si>
  <si>
    <t>05 Januari 2016</t>
  </si>
  <si>
    <r>
      <t xml:space="preserve">Tgl,  05 Bulan </t>
    </r>
    <r>
      <rPr>
        <b/>
        <sz val="11"/>
        <color theme="1"/>
        <rFont val="Calibri"/>
        <family val="2"/>
        <scheme val="minor"/>
      </rPr>
      <t xml:space="preserve"> JANUARI </t>
    </r>
    <r>
      <rPr>
        <sz val="11"/>
        <color theme="1"/>
        <rFont val="Calibri"/>
        <family val="2"/>
        <scheme val="minor"/>
      </rPr>
      <t>Tahun  2016</t>
    </r>
  </si>
  <si>
    <t>BUKTI PENGAMBILAN BARANG PAKAI HABIS/ATK</t>
  </si>
  <si>
    <t>SD NEGERI ……………………KEC. ……………………</t>
  </si>
  <si>
    <t>Barang Diterima</t>
  </si>
  <si>
    <t>No./Tgl.  Surat Dasar</t>
  </si>
  <si>
    <t>Pembelian :</t>
  </si>
  <si>
    <t>Sisa Bulan Lalu ( Januari 2016)</t>
  </si>
  <si>
    <t>8 =(4 x 7)</t>
  </si>
  <si>
    <t>9 = (5 x 7)</t>
  </si>
  <si>
    <t>10 = (6x7)</t>
  </si>
  <si>
    <t>SLAWI, ………………….</t>
  </si>
  <si>
    <t xml:space="preserve">                        NIP.........................</t>
  </si>
  <si>
    <t>10 Pebruari 2016</t>
  </si>
  <si>
    <r>
      <t xml:space="preserve">Tgl,  10 Bulan </t>
    </r>
    <r>
      <rPr>
        <b/>
        <sz val="11"/>
        <color theme="1"/>
        <rFont val="Calibri"/>
        <family val="2"/>
        <scheme val="minor"/>
      </rPr>
      <t xml:space="preserve"> PEBRUARI </t>
    </r>
    <r>
      <rPr>
        <sz val="11"/>
        <color theme="1"/>
        <rFont val="Calibri"/>
        <family val="2"/>
        <scheme val="minor"/>
      </rPr>
      <t>Tahun  2016</t>
    </r>
  </si>
  <si>
    <t>RIM</t>
  </si>
  <si>
    <t>BUAH</t>
  </si>
  <si>
    <t>DUS</t>
  </si>
  <si>
    <t>DOOS</t>
  </si>
  <si>
    <t>Kapur Tulis (dus )</t>
  </si>
  <si>
    <t>Tinta Cartige Warna Hitam</t>
  </si>
  <si>
    <t>BOTOL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</si>
</sst>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5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Wingdings"/>
      <charset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charset val="1"/>
      <scheme val="minor"/>
    </font>
    <font>
      <i/>
      <sz val="7"/>
      <color theme="1"/>
      <name val="Calibri"/>
      <family val="2"/>
      <scheme val="minor"/>
    </font>
    <font>
      <sz val="5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1" fontId="13" fillId="0" borderId="0" applyFont="0" applyFill="0" applyBorder="0" applyAlignment="0" applyProtection="0"/>
    <xf numFmtId="0" fontId="29" fillId="0" borderId="0"/>
  </cellStyleXfs>
  <cellXfs count="29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9" fillId="0" borderId="0" xfId="0" applyFont="1"/>
    <xf numFmtId="0" fontId="11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0" fillId="0" borderId="1" xfId="0" applyFont="1" applyBorder="1"/>
    <xf numFmtId="0" fontId="0" fillId="0" borderId="2" xfId="0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0" fontId="14" fillId="0" borderId="0" xfId="0" applyFont="1"/>
    <xf numFmtId="14" fontId="14" fillId="0" borderId="0" xfId="0" applyNumberFormat="1" applyFont="1"/>
    <xf numFmtId="0" fontId="15" fillId="0" borderId="0" xfId="0" applyFont="1" applyBorder="1" applyAlignment="1">
      <alignment horizontal="left" vertical="center" wrapText="1"/>
    </xf>
    <xf numFmtId="0" fontId="17" fillId="0" borderId="0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left"/>
    </xf>
    <xf numFmtId="3" fontId="17" fillId="0" borderId="1" xfId="0" applyNumberFormat="1" applyFont="1" applyBorder="1" applyAlignment="1"/>
    <xf numFmtId="0" fontId="19" fillId="3" borderId="7" xfId="0" applyFont="1" applyFill="1" applyBorder="1" applyAlignment="1"/>
    <xf numFmtId="41" fontId="18" fillId="0" borderId="1" xfId="0" applyNumberFormat="1" applyFont="1" applyBorder="1" applyAlignment="1"/>
    <xf numFmtId="0" fontId="14" fillId="0" borderId="0" xfId="0" applyFont="1" applyAlignment="1"/>
    <xf numFmtId="0" fontId="21" fillId="0" borderId="13" xfId="0" applyFont="1" applyBorder="1" applyAlignment="1"/>
    <xf numFmtId="0" fontId="21" fillId="0" borderId="0" xfId="0" applyFont="1" applyBorder="1" applyAlignme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3" fontId="25" fillId="0" borderId="7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left" vertical="center"/>
    </xf>
    <xf numFmtId="41" fontId="25" fillId="0" borderId="7" xfId="1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41" fontId="25" fillId="0" borderId="19" xfId="1" applyFont="1" applyBorder="1" applyAlignment="1">
      <alignment vertical="center" wrapText="1"/>
    </xf>
    <xf numFmtId="41" fontId="25" fillId="0" borderId="7" xfId="1" applyFont="1" applyBorder="1" applyAlignment="1"/>
    <xf numFmtId="3" fontId="25" fillId="0" borderId="7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37" fontId="27" fillId="3" borderId="1" xfId="0" applyNumberFormat="1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/>
    </xf>
    <xf numFmtId="37" fontId="27" fillId="3" borderId="8" xfId="0" applyNumberFormat="1" applyFont="1" applyFill="1" applyBorder="1" applyAlignment="1">
      <alignment horizontal="right" vertical="center"/>
    </xf>
    <xf numFmtId="0" fontId="27" fillId="3" borderId="7" xfId="0" applyFont="1" applyFill="1" applyBorder="1" applyAlignment="1">
      <alignment horizontal="left" vertical="center" wrapText="1"/>
    </xf>
    <xf numFmtId="3" fontId="26" fillId="0" borderId="7" xfId="0" applyNumberFormat="1" applyFont="1" applyBorder="1" applyAlignment="1">
      <alignment vertical="center"/>
    </xf>
    <xf numFmtId="3" fontId="25" fillId="0" borderId="1" xfId="0" applyNumberFormat="1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41" fontId="25" fillId="0" borderId="17" xfId="1" applyFont="1" applyBorder="1" applyAlignment="1">
      <alignment vertical="center" wrapText="1"/>
    </xf>
    <xf numFmtId="41" fontId="25" fillId="0" borderId="1" xfId="1" applyFont="1" applyBorder="1" applyAlignment="1">
      <alignment vertical="center" wrapText="1"/>
    </xf>
    <xf numFmtId="41" fontId="25" fillId="0" borderId="1" xfId="1" applyFont="1" applyBorder="1" applyAlignment="1"/>
    <xf numFmtId="3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26" fillId="0" borderId="1" xfId="0" applyNumberFormat="1" applyFont="1" applyBorder="1" applyAlignment="1"/>
    <xf numFmtId="37" fontId="26" fillId="3" borderId="1" xfId="0" applyNumberFormat="1" applyFont="1" applyFill="1" applyBorder="1" applyAlignment="1">
      <alignment horizontal="right" vertical="center"/>
    </xf>
    <xf numFmtId="41" fontId="28" fillId="0" borderId="1" xfId="0" applyNumberFormat="1" applyFont="1" applyBorder="1" applyAlignment="1">
      <alignment vertical="center"/>
    </xf>
    <xf numFmtId="0" fontId="27" fillId="3" borderId="1" xfId="0" applyFont="1" applyFill="1" applyBorder="1" applyAlignment="1">
      <alignment horizontal="right" vertical="center"/>
    </xf>
    <xf numFmtId="0" fontId="25" fillId="0" borderId="17" xfId="0" applyFont="1" applyBorder="1" applyAlignment="1">
      <alignment vertical="center" wrapText="1"/>
    </xf>
    <xf numFmtId="0" fontId="27" fillId="3" borderId="7" xfId="0" applyFont="1" applyFill="1" applyBorder="1" applyAlignment="1">
      <alignment horizontal="right" vertical="center"/>
    </xf>
    <xf numFmtId="3" fontId="25" fillId="0" borderId="17" xfId="0" applyNumberFormat="1" applyFont="1" applyBorder="1" applyAlignment="1">
      <alignment vertical="center" wrapText="1"/>
    </xf>
    <xf numFmtId="0" fontId="24" fillId="0" borderId="3" xfId="0" applyFont="1" applyBorder="1"/>
    <xf numFmtId="41" fontId="25" fillId="0" borderId="3" xfId="1" applyFont="1" applyBorder="1" applyAlignment="1">
      <alignment vertical="center" wrapText="1"/>
    </xf>
    <xf numFmtId="41" fontId="25" fillId="0" borderId="7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1" fontId="31" fillId="3" borderId="1" xfId="2" applyNumberFormat="1" applyFont="1" applyFill="1" applyBorder="1" applyAlignment="1">
      <alignment vertical="center" wrapText="1"/>
    </xf>
    <xf numFmtId="0" fontId="25" fillId="0" borderId="8" xfId="0" applyFont="1" applyBorder="1"/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/>
    <xf numFmtId="0" fontId="30" fillId="0" borderId="12" xfId="0" applyFont="1" applyBorder="1"/>
    <xf numFmtId="41" fontId="30" fillId="0" borderId="12" xfId="0" applyNumberFormat="1" applyFont="1" applyBorder="1"/>
    <xf numFmtId="0" fontId="30" fillId="0" borderId="10" xfId="0" applyFont="1" applyBorder="1"/>
    <xf numFmtId="0" fontId="30" fillId="0" borderId="21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30" fillId="0" borderId="0" xfId="0" applyFont="1" applyBorder="1"/>
    <xf numFmtId="41" fontId="30" fillId="0" borderId="0" xfId="0" applyNumberFormat="1" applyFont="1" applyBorder="1"/>
    <xf numFmtId="0" fontId="30" fillId="0" borderId="0" xfId="0" applyFont="1"/>
    <xf numFmtId="41" fontId="32" fillId="0" borderId="0" xfId="0" applyNumberFormat="1" applyFont="1"/>
    <xf numFmtId="0" fontId="33" fillId="0" borderId="0" xfId="0" applyFont="1" applyBorder="1"/>
    <xf numFmtId="0" fontId="33" fillId="0" borderId="0" xfId="0" applyFont="1"/>
    <xf numFmtId="41" fontId="25" fillId="0" borderId="1" xfId="1" applyFont="1" applyBorder="1" applyAlignment="1">
      <alignment vertical="center"/>
    </xf>
    <xf numFmtId="41" fontId="25" fillId="0" borderId="1" xfId="0" applyNumberFormat="1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4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36" fillId="0" borderId="0" xfId="0" applyFont="1" applyBorder="1"/>
    <xf numFmtId="0" fontId="36" fillId="0" borderId="0" xfId="0" applyFont="1" applyBorder="1" applyAlignment="1">
      <alignment vertical="top" wrapText="1"/>
    </xf>
    <xf numFmtId="0" fontId="36" fillId="0" borderId="1" xfId="0" applyFont="1" applyBorder="1"/>
    <xf numFmtId="0" fontId="36" fillId="0" borderId="1" xfId="0" applyFont="1" applyBorder="1" applyAlignment="1">
      <alignment vertical="top" wrapText="1"/>
    </xf>
    <xf numFmtId="0" fontId="37" fillId="0" borderId="5" xfId="0" applyFont="1" applyBorder="1" applyAlignment="1">
      <alignment wrapText="1"/>
    </xf>
    <xf numFmtId="0" fontId="37" fillId="0" borderId="5" xfId="0" applyFont="1" applyBorder="1" applyAlignment="1">
      <alignment horizontal="center" wrapText="1"/>
    </xf>
    <xf numFmtId="0" fontId="37" fillId="0" borderId="3" xfId="0" applyFont="1" applyBorder="1"/>
    <xf numFmtId="0" fontId="37" fillId="0" borderId="3" xfId="0" applyFont="1" applyBorder="1" applyAlignment="1">
      <alignment horizontal="center" wrapText="1"/>
    </xf>
    <xf numFmtId="0" fontId="37" fillId="0" borderId="3" xfId="0" applyFont="1" applyBorder="1" applyAlignment="1">
      <alignment horizontal="center"/>
    </xf>
    <xf numFmtId="0" fontId="37" fillId="0" borderId="5" xfId="0" applyFont="1" applyBorder="1"/>
    <xf numFmtId="0" fontId="34" fillId="0" borderId="5" xfId="0" applyFont="1" applyBorder="1"/>
    <xf numFmtId="0" fontId="37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37" fillId="0" borderId="7" xfId="0" applyFont="1" applyBorder="1"/>
    <xf numFmtId="0" fontId="34" fillId="0" borderId="7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top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5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5" xfId="0" applyFont="1" applyBorder="1"/>
    <xf numFmtId="0" fontId="38" fillId="0" borderId="5" xfId="0" applyFont="1" applyBorder="1" applyAlignment="1">
      <alignment horizontal="center"/>
    </xf>
    <xf numFmtId="0" fontId="38" fillId="0" borderId="0" xfId="0" applyFont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/>
    <xf numFmtId="0" fontId="40" fillId="0" borderId="0" xfId="0" applyFont="1" applyAlignment="1"/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42" fillId="0" borderId="3" xfId="0" applyFont="1" applyBorder="1"/>
    <xf numFmtId="0" fontId="42" fillId="0" borderId="3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5" xfId="0" applyFont="1" applyBorder="1" applyAlignment="1">
      <alignment vertical="center"/>
    </xf>
    <xf numFmtId="0" fontId="42" fillId="0" borderId="5" xfId="0" applyFont="1" applyBorder="1"/>
    <xf numFmtId="0" fontId="42" fillId="0" borderId="25" xfId="0" applyFont="1" applyBorder="1" applyAlignment="1">
      <alignment horizontal="center"/>
    </xf>
    <xf numFmtId="3" fontId="19" fillId="0" borderId="3" xfId="0" applyNumberFormat="1" applyFont="1" applyBorder="1"/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3" fontId="19" fillId="4" borderId="1" xfId="0" applyNumberFormat="1" applyFont="1" applyFill="1" applyBorder="1"/>
    <xf numFmtId="3" fontId="19" fillId="0" borderId="1" xfId="0" applyNumberFormat="1" applyFont="1" applyBorder="1"/>
    <xf numFmtId="0" fontId="19" fillId="5" borderId="1" xfId="0" applyFont="1" applyFill="1" applyBorder="1"/>
    <xf numFmtId="0" fontId="19" fillId="5" borderId="1" xfId="0" applyFont="1" applyFill="1" applyBorder="1" applyAlignment="1">
      <alignment horizontal="center"/>
    </xf>
    <xf numFmtId="3" fontId="19" fillId="5" borderId="1" xfId="0" applyNumberFormat="1" applyFont="1" applyFill="1" applyBorder="1"/>
    <xf numFmtId="3" fontId="19" fillId="3" borderId="1" xfId="0" applyNumberFormat="1" applyFont="1" applyFill="1" applyBorder="1"/>
    <xf numFmtId="0" fontId="19" fillId="0" borderId="1" xfId="0" quotePrefix="1" applyFont="1" applyBorder="1"/>
    <xf numFmtId="0" fontId="43" fillId="0" borderId="1" xfId="0" applyFont="1" applyBorder="1" applyAlignment="1">
      <alignment vertical="center" wrapText="1"/>
    </xf>
    <xf numFmtId="0" fontId="19" fillId="3" borderId="3" xfId="0" applyFont="1" applyFill="1" applyBorder="1" applyAlignment="1">
      <alignment horizontal="left"/>
    </xf>
    <xf numFmtId="0" fontId="19" fillId="3" borderId="5" xfId="0" applyFont="1" applyFill="1" applyBorder="1" applyAlignment="1"/>
    <xf numFmtId="3" fontId="17" fillId="0" borderId="3" xfId="0" applyNumberFormat="1" applyFont="1" applyBorder="1" applyAlignment="1"/>
    <xf numFmtId="0" fontId="19" fillId="3" borderId="3" xfId="0" applyFont="1" applyFill="1" applyBorder="1" applyAlignment="1"/>
    <xf numFmtId="0" fontId="17" fillId="0" borderId="12" xfId="0" applyFont="1" applyBorder="1"/>
    <xf numFmtId="3" fontId="20" fillId="0" borderId="12" xfId="0" applyNumberFormat="1" applyFont="1" applyBorder="1"/>
    <xf numFmtId="0" fontId="17" fillId="0" borderId="0" xfId="0" applyFont="1" applyBorder="1" applyAlignment="1">
      <alignment horizontal="center"/>
    </xf>
    <xf numFmtId="3" fontId="20" fillId="0" borderId="0" xfId="0" applyNumberFormat="1" applyFont="1" applyBorder="1"/>
    <xf numFmtId="0" fontId="19" fillId="3" borderId="1" xfId="0" quotePrefix="1" applyFont="1" applyFill="1" applyBorder="1" applyAlignment="1">
      <alignment horizontal="center"/>
    </xf>
    <xf numFmtId="0" fontId="19" fillId="0" borderId="1" xfId="0" applyFont="1" applyBorder="1" applyAlignment="1">
      <alignment horizontal="left" indent="1"/>
    </xf>
    <xf numFmtId="0" fontId="19" fillId="0" borderId="3" xfId="0" applyFont="1" applyBorder="1" applyAlignment="1">
      <alignment horizontal="left" inden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2" fillId="0" borderId="3" xfId="0" applyFont="1" applyBorder="1" applyAlignment="1">
      <alignment horizontal="center" vertical="center"/>
    </xf>
    <xf numFmtId="0" fontId="43" fillId="0" borderId="1" xfId="0" applyFont="1" applyBorder="1"/>
    <xf numFmtId="3" fontId="38" fillId="0" borderId="0" xfId="0" applyNumberFormat="1" applyFont="1"/>
    <xf numFmtId="0" fontId="19" fillId="0" borderId="3" xfId="0" applyFont="1" applyBorder="1"/>
    <xf numFmtId="3" fontId="19" fillId="3" borderId="3" xfId="0" applyNumberFormat="1" applyFont="1" applyFill="1" applyBorder="1"/>
    <xf numFmtId="0" fontId="38" fillId="0" borderId="26" xfId="0" applyFont="1" applyBorder="1"/>
    <xf numFmtId="3" fontId="38" fillId="0" borderId="26" xfId="0" applyNumberFormat="1" applyFont="1" applyBorder="1"/>
    <xf numFmtId="3" fontId="38" fillId="0" borderId="0" xfId="0" applyNumberFormat="1" applyFont="1" applyBorder="1"/>
    <xf numFmtId="0" fontId="19" fillId="6" borderId="1" xfId="0" applyFont="1" applyFill="1" applyBorder="1"/>
    <xf numFmtId="0" fontId="0" fillId="0" borderId="0" xfId="0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quotePrefix="1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3" xfId="0" applyFont="1" applyFill="1" applyBorder="1" applyAlignment="1">
      <alignment horizontal="left"/>
    </xf>
    <xf numFmtId="3" fontId="19" fillId="0" borderId="1" xfId="0" applyNumberFormat="1" applyFont="1" applyFill="1" applyBorder="1"/>
    <xf numFmtId="3" fontId="17" fillId="0" borderId="3" xfId="0" applyNumberFormat="1" applyFont="1" applyFill="1" applyBorder="1" applyAlignment="1"/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30" xfId="0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indent="9"/>
    </xf>
    <xf numFmtId="0" fontId="0" fillId="2" borderId="1" xfId="0" applyFill="1" applyBorder="1" applyAlignment="1">
      <alignment horizontal="left" vertical="center" indent="9"/>
    </xf>
    <xf numFmtId="3" fontId="19" fillId="0" borderId="1" xfId="0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3" fontId="19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 vertical="center" indent="9"/>
    </xf>
    <xf numFmtId="3" fontId="0" fillId="0" borderId="3" xfId="0" applyNumberFormat="1" applyBorder="1" applyAlignment="1">
      <alignment vertical="center"/>
    </xf>
    <xf numFmtId="0" fontId="0" fillId="0" borderId="12" xfId="0" applyBorder="1"/>
    <xf numFmtId="0" fontId="10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2" xfId="0" applyNumberFormat="1" applyBorder="1"/>
    <xf numFmtId="3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top" wrapText="1"/>
    </xf>
    <xf numFmtId="0" fontId="36" fillId="0" borderId="0" xfId="0" applyFont="1"/>
    <xf numFmtId="0" fontId="36" fillId="0" borderId="0" xfId="0" applyFont="1" applyBorder="1"/>
    <xf numFmtId="0" fontId="36" fillId="0" borderId="1" xfId="0" applyFont="1" applyBorder="1"/>
    <xf numFmtId="0" fontId="5" fillId="0" borderId="0" xfId="0" applyFont="1" applyBorder="1" applyAlignment="1">
      <alignment wrapText="1"/>
    </xf>
    <xf numFmtId="0" fontId="37" fillId="0" borderId="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3" xfId="0" applyFont="1" applyBorder="1"/>
    <xf numFmtId="0" fontId="37" fillId="0" borderId="5" xfId="0" applyFont="1" applyBorder="1" applyAlignment="1">
      <alignment vertical="top" wrapText="1"/>
    </xf>
    <xf numFmtId="0" fontId="37" fillId="0" borderId="3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4" fillId="0" borderId="7" xfId="0" applyFont="1" applyBorder="1"/>
    <xf numFmtId="0" fontId="37" fillId="0" borderId="4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" xfId="0" applyFont="1" applyBorder="1" applyAlignment="1">
      <alignment wrapText="1"/>
    </xf>
    <xf numFmtId="0" fontId="37" fillId="0" borderId="5" xfId="0" applyFont="1" applyBorder="1" applyAlignment="1">
      <alignment wrapText="1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8" fillId="0" borderId="27" xfId="0" applyFont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3" xfId="0" applyFont="1" applyBorder="1"/>
    <xf numFmtId="0" fontId="42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140967</xdr:rowOff>
    </xdr:from>
    <xdr:to>
      <xdr:col>7</xdr:col>
      <xdr:colOff>276225</xdr:colOff>
      <xdr:row>5</xdr:row>
      <xdr:rowOff>190499</xdr:rowOff>
    </xdr:to>
    <xdr:sp macro="" textlink="">
      <xdr:nvSpPr>
        <xdr:cNvPr id="1027" name="Straight Connector 2"/>
        <xdr:cNvSpPr>
          <a:spLocks noChangeShapeType="1"/>
        </xdr:cNvSpPr>
      </xdr:nvSpPr>
      <xdr:spPr bwMode="auto">
        <a:xfrm flipV="1">
          <a:off x="0" y="1322067"/>
          <a:ext cx="6981825" cy="4953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1</xdr:col>
          <xdr:colOff>942975</xdr:colOff>
          <xdr:row>4</xdr:row>
          <xdr:rowOff>161925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140967</xdr:rowOff>
    </xdr:from>
    <xdr:to>
      <xdr:col>7</xdr:col>
      <xdr:colOff>276225</xdr:colOff>
      <xdr:row>5</xdr:row>
      <xdr:rowOff>190499</xdr:rowOff>
    </xdr:to>
    <xdr:sp macro="" textlink="">
      <xdr:nvSpPr>
        <xdr:cNvPr id="2" name="Straight Connector 2"/>
        <xdr:cNvSpPr>
          <a:spLocks noChangeShapeType="1"/>
        </xdr:cNvSpPr>
      </xdr:nvSpPr>
      <xdr:spPr bwMode="auto">
        <a:xfrm flipV="1">
          <a:off x="0" y="1322067"/>
          <a:ext cx="7200900" cy="4953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1</xdr:col>
          <xdr:colOff>942975</xdr:colOff>
          <xdr:row>4</xdr:row>
          <xdr:rowOff>161925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2"/>
  <sheetViews>
    <sheetView workbookViewId="0">
      <selection activeCell="F39" sqref="F39"/>
    </sheetView>
  </sheetViews>
  <sheetFormatPr defaultRowHeight="15" x14ac:dyDescent="0.25"/>
  <cols>
    <col min="1" max="1" width="5" customWidth="1"/>
    <col min="2" max="2" width="24" customWidth="1"/>
    <col min="3" max="3" width="12.85546875" customWidth="1"/>
    <col min="4" max="4" width="12.5703125" customWidth="1"/>
    <col min="5" max="5" width="14.85546875" customWidth="1"/>
    <col min="6" max="6" width="12" customWidth="1"/>
    <col min="7" max="7" width="22.5703125" customWidth="1"/>
    <col min="10" max="10" width="6.7109375" customWidth="1"/>
    <col min="11" max="11" width="9.140625" hidden="1" customWidth="1"/>
  </cols>
  <sheetData>
    <row r="1" spans="1:21" ht="19.5" x14ac:dyDescent="0.3">
      <c r="C1" s="233" t="s">
        <v>0</v>
      </c>
      <c r="D1" s="233"/>
      <c r="E1" s="233"/>
      <c r="F1" s="233"/>
      <c r="G1" s="233"/>
      <c r="H1" s="11"/>
      <c r="I1" s="11"/>
      <c r="J1" s="11"/>
      <c r="K1" s="11"/>
    </row>
    <row r="2" spans="1:21" ht="20.25" x14ac:dyDescent="0.3">
      <c r="C2" s="234" t="s">
        <v>1</v>
      </c>
      <c r="D2" s="234"/>
      <c r="E2" s="234"/>
      <c r="F2" s="234"/>
      <c r="G2" s="234"/>
      <c r="H2" s="12"/>
      <c r="I2" s="12"/>
      <c r="J2" s="12"/>
      <c r="K2" s="12"/>
    </row>
    <row r="3" spans="1:21" ht="18.75" x14ac:dyDescent="0.3">
      <c r="C3" s="235" t="s">
        <v>2</v>
      </c>
      <c r="D3" s="235"/>
      <c r="E3" s="235"/>
      <c r="F3" s="235"/>
      <c r="G3" s="235"/>
      <c r="H3" s="13"/>
      <c r="I3" s="13"/>
      <c r="J3" s="13"/>
      <c r="K3" s="13"/>
    </row>
    <row r="4" spans="1:21" ht="18.75" x14ac:dyDescent="0.3">
      <c r="C4" s="235" t="s">
        <v>3</v>
      </c>
      <c r="D4" s="235"/>
      <c r="E4" s="235"/>
      <c r="F4" s="235"/>
      <c r="G4" s="235"/>
      <c r="H4" s="13"/>
      <c r="I4" s="13"/>
      <c r="J4" s="13"/>
    </row>
    <row r="5" spans="1:21" ht="15.75" x14ac:dyDescent="0.25">
      <c r="G5" s="2" t="s">
        <v>4</v>
      </c>
    </row>
    <row r="6" spans="1:21" ht="15.75" x14ac:dyDescent="0.25">
      <c r="A6" s="3"/>
    </row>
    <row r="8" spans="1:21" ht="18.75" x14ac:dyDescent="0.3">
      <c r="A8" s="236" t="s">
        <v>5</v>
      </c>
      <c r="B8" s="236"/>
      <c r="C8" s="236"/>
      <c r="D8" s="236"/>
      <c r="E8" s="236"/>
      <c r="F8" s="236"/>
      <c r="G8" s="236"/>
    </row>
    <row r="9" spans="1:21" ht="18.75" x14ac:dyDescent="0.3">
      <c r="A9" s="4"/>
    </row>
    <row r="10" spans="1:21" ht="15.75" x14ac:dyDescent="0.25">
      <c r="A10" s="14" t="s">
        <v>34</v>
      </c>
      <c r="B10" s="14"/>
      <c r="C10" s="14"/>
      <c r="D10" s="14"/>
      <c r="E10" s="14"/>
      <c r="F10" s="14"/>
      <c r="G10" s="1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15.75" x14ac:dyDescent="0.25">
      <c r="A11" s="5"/>
    </row>
    <row r="12" spans="1:21" ht="21" customHeight="1" x14ac:dyDescent="0.25">
      <c r="A12" s="15" t="s">
        <v>27</v>
      </c>
      <c r="B12" s="5" t="s">
        <v>21</v>
      </c>
      <c r="C12" t="s">
        <v>22</v>
      </c>
      <c r="D12" s="15" t="s">
        <v>23</v>
      </c>
      <c r="E12" s="5" t="s">
        <v>22</v>
      </c>
      <c r="F12" s="16" t="s">
        <v>18</v>
      </c>
      <c r="G12" s="5" t="s">
        <v>24</v>
      </c>
    </row>
    <row r="13" spans="1:21" ht="15.75" customHeight="1" x14ac:dyDescent="0.25">
      <c r="A13" s="15" t="s">
        <v>25</v>
      </c>
      <c r="B13" s="5" t="s">
        <v>21</v>
      </c>
      <c r="C13" t="s">
        <v>22</v>
      </c>
      <c r="D13" s="15" t="s">
        <v>23</v>
      </c>
      <c r="E13" s="5" t="s">
        <v>22</v>
      </c>
      <c r="F13" s="16" t="s">
        <v>18</v>
      </c>
      <c r="G13" s="5" t="s">
        <v>24</v>
      </c>
    </row>
    <row r="14" spans="1:21" ht="18.75" customHeight="1" x14ac:dyDescent="0.25">
      <c r="A14" s="15" t="s">
        <v>26</v>
      </c>
      <c r="B14" s="5" t="s">
        <v>21</v>
      </c>
      <c r="C14" t="s">
        <v>22</v>
      </c>
      <c r="D14" s="15" t="s">
        <v>23</v>
      </c>
      <c r="E14" s="5" t="s">
        <v>22</v>
      </c>
      <c r="F14" s="16" t="s">
        <v>18</v>
      </c>
      <c r="G14" s="5" t="s">
        <v>24</v>
      </c>
    </row>
    <row r="15" spans="1:21" ht="15.75" x14ac:dyDescent="0.25">
      <c r="A15" s="5"/>
    </row>
    <row r="16" spans="1:21" ht="15.75" x14ac:dyDescent="0.25">
      <c r="A16" s="6" t="s">
        <v>35</v>
      </c>
    </row>
    <row r="17" spans="1:7" ht="15.75" x14ac:dyDescent="0.25">
      <c r="A17" s="6" t="s">
        <v>33</v>
      </c>
    </row>
    <row r="18" spans="1:7" ht="15.75" x14ac:dyDescent="0.25">
      <c r="A18" s="6"/>
    </row>
    <row r="19" spans="1:7" ht="16.5" thickBot="1" x14ac:dyDescent="0.3">
      <c r="A19" s="5"/>
    </row>
    <row r="20" spans="1:7" x14ac:dyDescent="0.25">
      <c r="A20" s="114" t="s">
        <v>6</v>
      </c>
      <c r="B20" s="114" t="s">
        <v>7</v>
      </c>
      <c r="C20" s="114" t="s">
        <v>8</v>
      </c>
      <c r="D20" s="114" t="s">
        <v>9</v>
      </c>
      <c r="E20" s="114" t="s">
        <v>10</v>
      </c>
      <c r="F20" s="114" t="s">
        <v>8</v>
      </c>
      <c r="G20" s="114" t="s">
        <v>11</v>
      </c>
    </row>
    <row r="21" spans="1:7" ht="15.75" thickBot="1" x14ac:dyDescent="0.3">
      <c r="A21" s="115"/>
      <c r="B21" s="115" t="s">
        <v>12</v>
      </c>
      <c r="C21" s="115"/>
      <c r="D21" s="115" t="s">
        <v>12</v>
      </c>
      <c r="E21" s="115" t="s">
        <v>9</v>
      </c>
      <c r="F21" s="115" t="s">
        <v>13</v>
      </c>
      <c r="G21" s="115"/>
    </row>
    <row r="22" spans="1:7" ht="15.75" thickTop="1" x14ac:dyDescent="0.25">
      <c r="A22" s="113">
        <v>1</v>
      </c>
      <c r="B22" s="113">
        <v>2</v>
      </c>
      <c r="C22" s="113">
        <v>3</v>
      </c>
      <c r="D22" s="113">
        <v>4</v>
      </c>
      <c r="E22" s="113">
        <v>5</v>
      </c>
      <c r="F22" s="113">
        <v>6</v>
      </c>
      <c r="G22" s="113">
        <v>7</v>
      </c>
    </row>
    <row r="23" spans="1:7" x14ac:dyDescent="0.25">
      <c r="A23" s="20"/>
      <c r="B23" s="20"/>
      <c r="C23" s="20"/>
      <c r="D23" s="20"/>
      <c r="E23" s="20"/>
      <c r="F23" s="20"/>
      <c r="G23" s="20"/>
    </row>
    <row r="24" spans="1:7" x14ac:dyDescent="0.25">
      <c r="A24" s="17"/>
      <c r="B24" s="18"/>
      <c r="C24" s="19"/>
      <c r="D24" s="19"/>
      <c r="E24" s="19"/>
      <c r="F24" s="17"/>
      <c r="G24" s="17"/>
    </row>
    <row r="25" spans="1:7" x14ac:dyDescent="0.25">
      <c r="A25" s="17"/>
      <c r="B25" s="18"/>
      <c r="C25" s="19"/>
      <c r="D25" s="19"/>
      <c r="E25" s="19"/>
      <c r="F25" s="17"/>
      <c r="G25" s="17"/>
    </row>
    <row r="26" spans="1:7" x14ac:dyDescent="0.25">
      <c r="A26" s="17"/>
      <c r="B26" s="18"/>
      <c r="C26" s="19"/>
      <c r="D26" s="19"/>
      <c r="E26" s="19"/>
      <c r="F26" s="19"/>
      <c r="G26" s="17"/>
    </row>
    <row r="27" spans="1:7" x14ac:dyDescent="0.25">
      <c r="A27" s="17"/>
      <c r="B27" s="18"/>
      <c r="C27" s="19"/>
      <c r="D27" s="19"/>
      <c r="E27" s="19"/>
      <c r="F27" s="17"/>
      <c r="G27" s="17"/>
    </row>
    <row r="28" spans="1:7" ht="15.75" thickBot="1" x14ac:dyDescent="0.3">
      <c r="A28" s="21"/>
      <c r="B28" s="22" t="s">
        <v>14</v>
      </c>
      <c r="C28" s="21"/>
      <c r="D28" s="21"/>
      <c r="E28" s="21"/>
      <c r="F28" s="21"/>
      <c r="G28" s="21"/>
    </row>
    <row r="29" spans="1:7" ht="16.5" thickTop="1" x14ac:dyDescent="0.25">
      <c r="A29" s="5"/>
    </row>
    <row r="30" spans="1:7" ht="18.75" customHeight="1" x14ac:dyDescent="0.25">
      <c r="A30" s="232" t="s">
        <v>15</v>
      </c>
      <c r="B30" s="232"/>
      <c r="C30" s="232"/>
      <c r="D30" s="232"/>
      <c r="E30" s="232"/>
      <c r="F30" s="232"/>
      <c r="G30" s="232"/>
    </row>
    <row r="31" spans="1:7" ht="15.75" x14ac:dyDescent="0.25">
      <c r="A31" s="5"/>
    </row>
    <row r="32" spans="1:7" ht="15.75" x14ac:dyDescent="0.25">
      <c r="A32" s="5"/>
      <c r="B32" t="s">
        <v>28</v>
      </c>
      <c r="F32" t="s">
        <v>17</v>
      </c>
    </row>
    <row r="33" spans="1:7" ht="20.25" customHeight="1" x14ac:dyDescent="0.25">
      <c r="A33" s="5"/>
    </row>
    <row r="34" spans="1:7" ht="63" hidden="1" x14ac:dyDescent="0.25">
      <c r="C34" s="5" t="s">
        <v>16</v>
      </c>
      <c r="G34" s="7" t="s">
        <v>17</v>
      </c>
    </row>
    <row r="35" spans="1:7" ht="15.75" customHeight="1" x14ac:dyDescent="0.25">
      <c r="A35" s="5"/>
      <c r="E35" s="23" t="s">
        <v>27</v>
      </c>
      <c r="F35" t="s">
        <v>161</v>
      </c>
      <c r="G35" s="23" t="s">
        <v>29</v>
      </c>
    </row>
    <row r="36" spans="1:7" ht="15.75" x14ac:dyDescent="0.25">
      <c r="A36" s="5"/>
      <c r="B36" s="24" t="s">
        <v>31</v>
      </c>
      <c r="E36" s="23" t="s">
        <v>25</v>
      </c>
      <c r="F36" t="s">
        <v>161</v>
      </c>
      <c r="G36" s="23" t="s">
        <v>29</v>
      </c>
    </row>
    <row r="37" spans="1:7" ht="15.75" x14ac:dyDescent="0.25">
      <c r="A37" s="5"/>
      <c r="B37" s="5" t="s">
        <v>18</v>
      </c>
      <c r="E37" s="23" t="s">
        <v>26</v>
      </c>
      <c r="F37" t="s">
        <v>161</v>
      </c>
      <c r="G37" s="23" t="s">
        <v>29</v>
      </c>
    </row>
    <row r="38" spans="1:7" ht="15.75" x14ac:dyDescent="0.25">
      <c r="A38" s="5"/>
    </row>
    <row r="39" spans="1:7" ht="15.75" x14ac:dyDescent="0.25">
      <c r="B39" s="5"/>
      <c r="C39" s="5"/>
      <c r="D39" s="5"/>
    </row>
    <row r="40" spans="1:7" ht="15.75" x14ac:dyDescent="0.25">
      <c r="A40" s="5"/>
      <c r="C40" s="231" t="s">
        <v>19</v>
      </c>
      <c r="D40" s="231"/>
      <c r="E40" s="231"/>
      <c r="F40" s="231"/>
    </row>
    <row r="41" spans="1:7" ht="15.75" x14ac:dyDescent="0.25">
      <c r="A41" s="5"/>
      <c r="B41" s="5"/>
      <c r="C41" s="231" t="s">
        <v>30</v>
      </c>
      <c r="D41" s="231"/>
      <c r="E41" s="231"/>
      <c r="F41" s="231"/>
    </row>
    <row r="42" spans="1:7" ht="15.75" x14ac:dyDescent="0.25">
      <c r="A42" s="5"/>
      <c r="C42" s="231" t="s">
        <v>20</v>
      </c>
      <c r="D42" s="231"/>
      <c r="E42" s="231"/>
      <c r="F42" s="231"/>
    </row>
    <row r="43" spans="1:7" ht="15.75" x14ac:dyDescent="0.25">
      <c r="A43" s="8"/>
    </row>
    <row r="44" spans="1:7" x14ac:dyDescent="0.25">
      <c r="A44" s="9"/>
    </row>
    <row r="45" spans="1:7" x14ac:dyDescent="0.25">
      <c r="A45" s="9"/>
      <c r="C45" s="231" t="s">
        <v>32</v>
      </c>
      <c r="D45" s="231"/>
      <c r="E45" s="231"/>
      <c r="F45" s="231"/>
    </row>
    <row r="46" spans="1:7" x14ac:dyDescent="0.25">
      <c r="A46" s="9"/>
      <c r="C46" s="23"/>
      <c r="D46" s="25" t="s">
        <v>18</v>
      </c>
    </row>
    <row r="47" spans="1:7" ht="15.75" x14ac:dyDescent="0.25">
      <c r="A47" s="8"/>
    </row>
    <row r="48" spans="1:7" ht="15.75" x14ac:dyDescent="0.25">
      <c r="A48" s="8" t="s">
        <v>86</v>
      </c>
      <c r="B48" t="s">
        <v>160</v>
      </c>
    </row>
    <row r="49" spans="1:1" ht="15.75" x14ac:dyDescent="0.25">
      <c r="A49" s="8"/>
    </row>
    <row r="50" spans="1:1" x14ac:dyDescent="0.25">
      <c r="A50" s="1"/>
    </row>
    <row r="52" spans="1:1" x14ac:dyDescent="0.25">
      <c r="A52" s="1"/>
    </row>
  </sheetData>
  <mergeCells count="10">
    <mergeCell ref="C41:F41"/>
    <mergeCell ref="C42:F42"/>
    <mergeCell ref="C45:F45"/>
    <mergeCell ref="A30:G30"/>
    <mergeCell ref="C1:G1"/>
    <mergeCell ref="C2:G2"/>
    <mergeCell ref="C3:G3"/>
    <mergeCell ref="C4:G4"/>
    <mergeCell ref="C40:F40"/>
    <mergeCell ref="A8:G8"/>
  </mergeCells>
  <pageMargins left="0.31496062992125984" right="0.11811023622047245" top="0.35433070866141736" bottom="0.35433070866141736" header="0.31496062992125984" footer="0.31496062992125984"/>
  <pageSetup paperSize="5" orientation="portrait" horizontalDpi="4294967292" verticalDpi="0" r:id="rId1"/>
  <drawing r:id="rId2"/>
  <legacyDrawing r:id="rId3"/>
  <oleObjects>
    <mc:AlternateContent xmlns:mc="http://schemas.openxmlformats.org/markup-compatibility/2006">
      <mc:Choice Requires="x14">
        <oleObject progId="CDraw5" shapeId="1028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1</xdr:col>
                <xdr:colOff>942975</xdr:colOff>
                <xdr:row>4</xdr:row>
                <xdr:rowOff>161925</xdr:rowOff>
              </to>
            </anchor>
          </objectPr>
        </oleObject>
      </mc:Choice>
      <mc:Fallback>
        <oleObject progId="CDraw5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F39" sqref="F39"/>
    </sheetView>
  </sheetViews>
  <sheetFormatPr defaultRowHeight="15" x14ac:dyDescent="0.25"/>
  <cols>
    <col min="1" max="1" width="2.85546875" customWidth="1"/>
    <col min="2" max="2" width="5.5703125" customWidth="1"/>
    <col min="3" max="3" width="7" customWidth="1"/>
    <col min="4" max="4" width="4.85546875" customWidth="1"/>
    <col min="5" max="5" width="4" customWidth="1"/>
    <col min="6" max="6" width="5.7109375" customWidth="1"/>
    <col min="7" max="7" width="4.140625" customWidth="1"/>
    <col min="8" max="8" width="5.28515625" customWidth="1"/>
    <col min="9" max="9" width="4.42578125" customWidth="1"/>
    <col min="10" max="10" width="15.5703125" customWidth="1"/>
    <col min="11" max="11" width="4.85546875" customWidth="1"/>
    <col min="12" max="12" width="6" customWidth="1"/>
    <col min="13" max="13" width="6.7109375" customWidth="1"/>
    <col min="14" max="14" width="6.28515625" customWidth="1"/>
    <col min="15" max="15" width="6" customWidth="1"/>
    <col min="16" max="16" width="4" customWidth="1"/>
    <col min="17" max="17" width="4.85546875" customWidth="1"/>
    <col min="18" max="18" width="4.42578125" customWidth="1"/>
    <col min="19" max="19" width="4.7109375" customWidth="1"/>
    <col min="20" max="20" width="5.42578125" customWidth="1"/>
    <col min="21" max="21" width="4.7109375" customWidth="1"/>
    <col min="22" max="22" width="10.42578125" customWidth="1"/>
    <col min="23" max="23" width="6.42578125" customWidth="1"/>
    <col min="24" max="24" width="8.7109375" customWidth="1"/>
    <col min="25" max="25" width="4.7109375" customWidth="1"/>
    <col min="26" max="26" width="9" customWidth="1"/>
  </cols>
  <sheetData>
    <row r="1" spans="1:26" ht="18.75" x14ac:dyDescent="0.3">
      <c r="A1" s="239" t="s">
        <v>64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</row>
    <row r="2" spans="1:26" ht="18.75" x14ac:dyDescent="0.3">
      <c r="A2" s="239" t="s">
        <v>65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6" ht="18.75" x14ac:dyDescent="0.3">
      <c r="A3" s="239" t="s">
        <v>66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</row>
    <row r="4" spans="1:26" ht="18.75" x14ac:dyDescent="0.3">
      <c r="A4" s="37"/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  <c r="M4" s="39"/>
      <c r="N4" s="39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x14ac:dyDescent="0.25">
      <c r="A5" s="41"/>
      <c r="B5" s="42"/>
      <c r="C5" s="42"/>
      <c r="D5" s="240" t="s">
        <v>67</v>
      </c>
      <c r="E5" s="241"/>
      <c r="F5" s="241"/>
      <c r="G5" s="242"/>
      <c r="H5" s="42" t="s">
        <v>68</v>
      </c>
      <c r="I5" s="42" t="s">
        <v>40</v>
      </c>
      <c r="J5" s="43"/>
      <c r="K5" s="43" t="s">
        <v>42</v>
      </c>
      <c r="L5" s="44" t="s">
        <v>41</v>
      </c>
      <c r="M5" s="243" t="s">
        <v>69</v>
      </c>
      <c r="N5" s="244"/>
      <c r="O5" s="44" t="s">
        <v>70</v>
      </c>
      <c r="P5" s="43" t="s">
        <v>71</v>
      </c>
      <c r="Q5" s="42" t="s">
        <v>72</v>
      </c>
      <c r="R5" s="240" t="s">
        <v>73</v>
      </c>
      <c r="S5" s="242"/>
      <c r="T5" s="43"/>
      <c r="U5" s="43" t="s">
        <v>68</v>
      </c>
      <c r="V5" s="43" t="s">
        <v>21</v>
      </c>
      <c r="W5" s="43" t="s">
        <v>103</v>
      </c>
      <c r="X5" s="43" t="s">
        <v>41</v>
      </c>
      <c r="Y5" s="43" t="s">
        <v>74</v>
      </c>
      <c r="Z5" s="43"/>
    </row>
    <row r="6" spans="1:26" x14ac:dyDescent="0.25">
      <c r="A6" s="45" t="s">
        <v>71</v>
      </c>
      <c r="B6" s="46" t="s">
        <v>75</v>
      </c>
      <c r="C6" s="46" t="s">
        <v>76</v>
      </c>
      <c r="D6" s="46" t="s">
        <v>71</v>
      </c>
      <c r="E6" s="46" t="s">
        <v>74</v>
      </c>
      <c r="F6" s="46" t="s">
        <v>77</v>
      </c>
      <c r="G6" s="46" t="s">
        <v>37</v>
      </c>
      <c r="H6" s="46" t="s">
        <v>78</v>
      </c>
      <c r="I6" s="46" t="s">
        <v>47</v>
      </c>
      <c r="J6" s="47" t="s">
        <v>79</v>
      </c>
      <c r="K6" s="47" t="s">
        <v>49</v>
      </c>
      <c r="L6" s="48" t="s">
        <v>42</v>
      </c>
      <c r="M6" s="237" t="s">
        <v>80</v>
      </c>
      <c r="N6" s="238"/>
      <c r="O6" s="48" t="s">
        <v>81</v>
      </c>
      <c r="P6" s="47" t="s">
        <v>43</v>
      </c>
      <c r="Q6" s="46" t="s">
        <v>82</v>
      </c>
      <c r="R6" s="47" t="s">
        <v>71</v>
      </c>
      <c r="S6" s="47" t="s">
        <v>74</v>
      </c>
      <c r="T6" s="47" t="s">
        <v>83</v>
      </c>
      <c r="U6" s="47" t="s">
        <v>84</v>
      </c>
      <c r="V6" s="47" t="s">
        <v>51</v>
      </c>
      <c r="W6" s="47" t="s">
        <v>49</v>
      </c>
      <c r="X6" s="47" t="s">
        <v>42</v>
      </c>
      <c r="Y6" s="47" t="s">
        <v>85</v>
      </c>
      <c r="Z6" s="47" t="s">
        <v>86</v>
      </c>
    </row>
    <row r="7" spans="1:26" x14ac:dyDescent="0.25">
      <c r="A7" s="45"/>
      <c r="B7" s="46" t="s">
        <v>87</v>
      </c>
      <c r="C7" s="46"/>
      <c r="D7" s="46"/>
      <c r="E7" s="46"/>
      <c r="F7" s="46" t="s">
        <v>88</v>
      </c>
      <c r="G7" s="46"/>
      <c r="H7" s="46" t="s">
        <v>89</v>
      </c>
      <c r="I7" s="46"/>
      <c r="J7" s="47">
        <v>2</v>
      </c>
      <c r="K7" s="46"/>
      <c r="L7" s="46"/>
      <c r="M7" s="42" t="s">
        <v>90</v>
      </c>
      <c r="N7" s="43" t="s">
        <v>91</v>
      </c>
      <c r="O7" s="48" t="s">
        <v>47</v>
      </c>
      <c r="P7" s="47"/>
      <c r="Q7" s="46" t="s">
        <v>92</v>
      </c>
      <c r="R7" s="47"/>
      <c r="S7" s="47"/>
      <c r="T7" s="47"/>
      <c r="U7" s="47" t="s">
        <v>89</v>
      </c>
      <c r="V7" s="47"/>
      <c r="W7" s="47"/>
      <c r="X7" s="47"/>
      <c r="Y7" s="47" t="s">
        <v>93</v>
      </c>
      <c r="Z7" s="47"/>
    </row>
    <row r="8" spans="1:26" ht="15.75" thickBot="1" x14ac:dyDescent="0.3">
      <c r="A8" s="49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0">
        <v>12</v>
      </c>
      <c r="M8" s="50">
        <v>13</v>
      </c>
      <c r="N8" s="50">
        <v>14</v>
      </c>
      <c r="O8" s="51">
        <v>15</v>
      </c>
      <c r="P8" s="50">
        <v>16</v>
      </c>
      <c r="Q8" s="52">
        <v>17</v>
      </c>
      <c r="R8" s="50">
        <v>18</v>
      </c>
      <c r="S8" s="50">
        <v>19</v>
      </c>
      <c r="T8" s="50">
        <v>20</v>
      </c>
      <c r="U8" s="50">
        <v>21</v>
      </c>
      <c r="V8" s="50">
        <v>22</v>
      </c>
      <c r="W8" s="50">
        <v>23</v>
      </c>
      <c r="X8" s="50">
        <v>24</v>
      </c>
      <c r="Y8" s="50">
        <v>25</v>
      </c>
      <c r="Z8" s="50">
        <v>26</v>
      </c>
    </row>
    <row r="9" spans="1:26" ht="15.75" thickTop="1" x14ac:dyDescent="0.25">
      <c r="A9" s="53"/>
      <c r="B9" s="54"/>
      <c r="C9" s="54"/>
      <c r="D9" s="54"/>
      <c r="E9" s="54"/>
      <c r="F9" s="54"/>
      <c r="G9" s="55"/>
      <c r="H9" s="56"/>
      <c r="I9" s="57"/>
      <c r="J9" s="58"/>
      <c r="K9" s="56"/>
      <c r="L9" s="59"/>
      <c r="M9" s="60"/>
      <c r="N9" s="56"/>
      <c r="O9" s="61"/>
      <c r="P9" s="60"/>
      <c r="Q9" s="62"/>
      <c r="R9" s="59"/>
      <c r="S9" s="59"/>
      <c r="T9" s="59"/>
      <c r="U9" s="57"/>
      <c r="V9" s="58"/>
      <c r="W9" s="56"/>
      <c r="X9" s="63"/>
      <c r="Y9" s="64"/>
      <c r="Z9" s="64"/>
    </row>
    <row r="10" spans="1:26" x14ac:dyDescent="0.25">
      <c r="A10" s="53"/>
      <c r="B10" s="65"/>
      <c r="C10" s="65"/>
      <c r="D10" s="65"/>
      <c r="E10" s="65"/>
      <c r="F10" s="65"/>
      <c r="G10" s="66"/>
      <c r="H10" s="67"/>
      <c r="I10" s="68"/>
      <c r="J10" s="69"/>
      <c r="K10" s="83"/>
      <c r="L10" s="67"/>
      <c r="M10" s="68"/>
      <c r="N10" s="77"/>
      <c r="O10" s="75"/>
      <c r="P10" s="53"/>
      <c r="Q10" s="76"/>
      <c r="R10" s="80"/>
      <c r="S10" s="80"/>
      <c r="T10" s="74"/>
      <c r="U10" s="71"/>
      <c r="V10" s="69"/>
      <c r="W10" s="83"/>
      <c r="X10" s="108"/>
      <c r="Y10" s="79"/>
      <c r="Z10" s="73"/>
    </row>
    <row r="11" spans="1:26" x14ac:dyDescent="0.25">
      <c r="A11" s="53"/>
      <c r="B11" s="65"/>
      <c r="C11" s="65"/>
      <c r="D11" s="65"/>
      <c r="E11" s="65"/>
      <c r="F11" s="65"/>
      <c r="G11" s="66"/>
      <c r="H11" s="67"/>
      <c r="I11" s="68"/>
      <c r="J11" s="69"/>
      <c r="K11" s="83"/>
      <c r="L11" s="67"/>
      <c r="M11" s="68"/>
      <c r="N11" s="77"/>
      <c r="O11" s="75"/>
      <c r="P11" s="53"/>
      <c r="Q11" s="76"/>
      <c r="R11" s="80"/>
      <c r="S11" s="80"/>
      <c r="T11" s="74"/>
      <c r="U11" s="71"/>
      <c r="V11" s="69"/>
      <c r="W11" s="83"/>
      <c r="X11" s="108"/>
      <c r="Y11" s="79"/>
      <c r="Z11" s="73"/>
    </row>
    <row r="12" spans="1:26" x14ac:dyDescent="0.25">
      <c r="A12" s="53"/>
      <c r="B12" s="65"/>
      <c r="C12" s="65"/>
      <c r="D12" s="65"/>
      <c r="E12" s="65"/>
      <c r="F12" s="65"/>
      <c r="G12" s="66"/>
      <c r="H12" s="67"/>
      <c r="I12" s="68"/>
      <c r="J12" s="69"/>
      <c r="K12" s="83"/>
      <c r="L12" s="67"/>
      <c r="M12" s="68"/>
      <c r="N12" s="77"/>
      <c r="O12" s="75"/>
      <c r="P12" s="53"/>
      <c r="Q12" s="76"/>
      <c r="R12" s="80"/>
      <c r="S12" s="80"/>
      <c r="T12" s="74"/>
      <c r="U12" s="71"/>
      <c r="V12" s="69"/>
      <c r="W12" s="83"/>
      <c r="X12" s="108"/>
      <c r="Y12" s="79"/>
      <c r="Z12" s="73"/>
    </row>
    <row r="13" spans="1:26" x14ac:dyDescent="0.25">
      <c r="A13" s="53"/>
      <c r="B13" s="65"/>
      <c r="C13" s="65"/>
      <c r="D13" s="65"/>
      <c r="E13" s="65"/>
      <c r="F13" s="65"/>
      <c r="G13" s="66"/>
      <c r="H13" s="67"/>
      <c r="I13" s="68"/>
      <c r="J13" s="69"/>
      <c r="K13" s="83"/>
      <c r="L13" s="67"/>
      <c r="M13" s="68"/>
      <c r="N13" s="77"/>
      <c r="O13" s="75"/>
      <c r="P13" s="53"/>
      <c r="Q13" s="76"/>
      <c r="R13" s="80"/>
      <c r="S13" s="80"/>
      <c r="T13" s="74"/>
      <c r="U13" s="71"/>
      <c r="V13" s="69"/>
      <c r="W13" s="83"/>
      <c r="X13" s="108"/>
      <c r="Y13" s="79"/>
      <c r="Z13" s="73"/>
    </row>
    <row r="14" spans="1:26" x14ac:dyDescent="0.25">
      <c r="A14" s="53"/>
      <c r="B14" s="65"/>
      <c r="C14" s="65"/>
      <c r="D14" s="65"/>
      <c r="E14" s="65"/>
      <c r="F14" s="65"/>
      <c r="G14" s="66"/>
      <c r="H14" s="67"/>
      <c r="I14" s="68"/>
      <c r="J14" s="69"/>
      <c r="K14" s="83"/>
      <c r="L14" s="67"/>
      <c r="M14" s="68"/>
      <c r="N14" s="77"/>
      <c r="O14" s="75"/>
      <c r="P14" s="53"/>
      <c r="Q14" s="76"/>
      <c r="R14" s="80"/>
      <c r="S14" s="80"/>
      <c r="T14" s="74"/>
      <c r="U14" s="71"/>
      <c r="V14" s="69"/>
      <c r="W14" s="83"/>
      <c r="X14" s="108"/>
      <c r="Y14" s="79"/>
      <c r="Z14" s="73"/>
    </row>
    <row r="15" spans="1:26" x14ac:dyDescent="0.25">
      <c r="A15" s="53"/>
      <c r="B15" s="65"/>
      <c r="C15" s="65"/>
      <c r="D15" s="65"/>
      <c r="E15" s="65"/>
      <c r="F15" s="65"/>
      <c r="G15" s="82"/>
      <c r="H15" s="67"/>
      <c r="I15" s="68"/>
      <c r="J15" s="69"/>
      <c r="K15" s="83"/>
      <c r="L15" s="67"/>
      <c r="M15" s="68"/>
      <c r="N15" s="77"/>
      <c r="O15" s="75"/>
      <c r="P15" s="53"/>
      <c r="Q15" s="76"/>
      <c r="R15" s="80"/>
      <c r="S15" s="80"/>
      <c r="T15" s="74"/>
      <c r="U15" s="71"/>
      <c r="V15" s="69"/>
      <c r="W15" s="83"/>
      <c r="X15" s="108"/>
      <c r="Y15" s="79"/>
      <c r="Z15" s="73"/>
    </row>
    <row r="16" spans="1:26" x14ac:dyDescent="0.25">
      <c r="A16" s="53"/>
      <c r="B16" s="66"/>
      <c r="C16" s="66"/>
      <c r="D16" s="66"/>
      <c r="E16" s="66"/>
      <c r="F16" s="66"/>
      <c r="G16" s="82"/>
      <c r="H16" s="84"/>
      <c r="I16" s="68"/>
      <c r="J16" s="69"/>
      <c r="K16" s="109"/>
      <c r="L16" s="67"/>
      <c r="M16" s="68"/>
      <c r="N16" s="77"/>
      <c r="O16" s="75"/>
      <c r="P16" s="53"/>
      <c r="Q16" s="76"/>
      <c r="R16" s="80"/>
      <c r="S16" s="80"/>
      <c r="T16" s="74"/>
      <c r="U16" s="71"/>
      <c r="V16" s="69"/>
      <c r="W16" s="109"/>
      <c r="X16" s="108"/>
      <c r="Y16" s="79"/>
      <c r="Z16" s="73"/>
    </row>
    <row r="17" spans="1:26" x14ac:dyDescent="0.25">
      <c r="A17" s="53"/>
      <c r="B17" s="66"/>
      <c r="C17" s="66"/>
      <c r="D17" s="66"/>
      <c r="E17" s="66"/>
      <c r="F17" s="66"/>
      <c r="G17" s="82"/>
      <c r="H17" s="84"/>
      <c r="I17" s="68"/>
      <c r="J17" s="69"/>
      <c r="K17" s="109"/>
      <c r="L17" s="67"/>
      <c r="M17" s="68"/>
      <c r="N17" s="80"/>
      <c r="O17" s="75"/>
      <c r="P17" s="53"/>
      <c r="Q17" s="76"/>
      <c r="R17" s="80"/>
      <c r="S17" s="80"/>
      <c r="T17" s="74"/>
      <c r="U17" s="71"/>
      <c r="V17" s="69"/>
      <c r="W17" s="109"/>
      <c r="X17" s="108"/>
      <c r="Y17" s="66"/>
      <c r="Z17" s="73"/>
    </row>
    <row r="18" spans="1:26" x14ac:dyDescent="0.25">
      <c r="A18" s="53"/>
      <c r="B18" s="66"/>
      <c r="C18" s="66"/>
      <c r="D18" s="66"/>
      <c r="E18" s="66"/>
      <c r="F18" s="66"/>
      <c r="G18" s="82"/>
      <c r="H18" s="84"/>
      <c r="I18" s="68"/>
      <c r="J18" s="69"/>
      <c r="K18" s="109"/>
      <c r="L18" s="67"/>
      <c r="M18" s="68"/>
      <c r="N18" s="80"/>
      <c r="O18" s="75"/>
      <c r="P18" s="53"/>
      <c r="Q18" s="76"/>
      <c r="R18" s="80"/>
      <c r="S18" s="80"/>
      <c r="T18" s="80"/>
      <c r="U18" s="71"/>
      <c r="V18" s="69"/>
      <c r="W18" s="109"/>
      <c r="X18" s="108"/>
      <c r="Y18" s="66"/>
      <c r="Z18" s="73"/>
    </row>
    <row r="19" spans="1:26" x14ac:dyDescent="0.25">
      <c r="A19" s="53"/>
      <c r="B19" s="65"/>
      <c r="C19" s="65"/>
      <c r="D19" s="65"/>
      <c r="E19" s="65"/>
      <c r="F19" s="65"/>
      <c r="G19" s="82"/>
      <c r="H19" s="84"/>
      <c r="I19" s="68"/>
      <c r="J19" s="69"/>
      <c r="K19" s="109"/>
      <c r="L19" s="67"/>
      <c r="M19" s="68"/>
      <c r="N19" s="80"/>
      <c r="O19" s="75"/>
      <c r="P19" s="53"/>
      <c r="Q19" s="85"/>
      <c r="R19" s="80"/>
      <c r="S19" s="80"/>
      <c r="T19" s="80"/>
      <c r="U19" s="71"/>
      <c r="V19" s="69"/>
      <c r="W19" s="109"/>
      <c r="X19" s="108"/>
      <c r="Y19" s="66"/>
      <c r="Z19" s="73"/>
    </row>
    <row r="20" spans="1:26" x14ac:dyDescent="0.25">
      <c r="A20" s="53"/>
      <c r="B20" s="65"/>
      <c r="C20" s="65"/>
      <c r="D20" s="65"/>
      <c r="E20" s="65"/>
      <c r="F20" s="65"/>
      <c r="G20" s="82"/>
      <c r="H20" s="86"/>
      <c r="I20" s="70"/>
      <c r="J20" s="72"/>
      <c r="K20" s="109"/>
      <c r="L20" s="67"/>
      <c r="M20" s="70"/>
      <c r="N20" s="80"/>
      <c r="O20" s="75"/>
      <c r="P20" s="53"/>
      <c r="Q20" s="85"/>
      <c r="R20" s="80"/>
      <c r="S20" s="80"/>
      <c r="T20" s="80"/>
      <c r="U20" s="71"/>
      <c r="V20" s="72"/>
      <c r="W20" s="109"/>
      <c r="X20" s="108"/>
      <c r="Y20" s="66"/>
      <c r="Z20" s="73"/>
    </row>
    <row r="21" spans="1:26" x14ac:dyDescent="0.25">
      <c r="A21" s="53"/>
      <c r="B21" s="65"/>
      <c r="C21" s="65"/>
      <c r="D21" s="65"/>
      <c r="E21" s="65"/>
      <c r="F21" s="65"/>
      <c r="G21" s="82"/>
      <c r="H21" s="84"/>
      <c r="I21" s="68"/>
      <c r="J21" s="69"/>
      <c r="K21" s="109"/>
      <c r="L21" s="67"/>
      <c r="M21" s="68"/>
      <c r="N21" s="80"/>
      <c r="O21" s="75"/>
      <c r="P21" s="53"/>
      <c r="Q21" s="85"/>
      <c r="R21" s="80"/>
      <c r="S21" s="80"/>
      <c r="T21" s="80"/>
      <c r="U21" s="71"/>
      <c r="V21" s="69"/>
      <c r="W21" s="109"/>
      <c r="X21" s="108"/>
      <c r="Y21" s="79"/>
      <c r="Z21" s="73"/>
    </row>
    <row r="22" spans="1:26" x14ac:dyDescent="0.25">
      <c r="A22" s="41"/>
      <c r="B22" s="110"/>
      <c r="C22" s="110"/>
      <c r="D22" s="110"/>
      <c r="E22" s="110"/>
      <c r="F22" s="110"/>
      <c r="G22" s="110"/>
      <c r="H22" s="84"/>
      <c r="I22" s="68"/>
      <c r="J22" s="69"/>
      <c r="K22" s="109"/>
      <c r="L22" s="67"/>
      <c r="M22" s="68"/>
      <c r="N22" s="80"/>
      <c r="O22" s="75"/>
      <c r="P22" s="41"/>
      <c r="Q22" s="87"/>
      <c r="R22" s="80"/>
      <c r="S22" s="74"/>
      <c r="T22" s="74"/>
      <c r="U22" s="71"/>
      <c r="V22" s="69"/>
      <c r="W22" s="109"/>
      <c r="X22" s="108"/>
      <c r="Y22" s="79"/>
      <c r="Z22" s="73"/>
    </row>
    <row r="23" spans="1:26" x14ac:dyDescent="0.25">
      <c r="A23" s="53"/>
      <c r="B23" s="111"/>
      <c r="C23" s="111"/>
      <c r="D23" s="111"/>
      <c r="E23" s="111"/>
      <c r="F23" s="111"/>
      <c r="G23" s="111"/>
      <c r="H23" s="84"/>
      <c r="I23" s="68"/>
      <c r="J23" s="69"/>
      <c r="K23" s="109"/>
      <c r="L23" s="67"/>
      <c r="M23" s="68"/>
      <c r="N23" s="80"/>
      <c r="O23" s="75"/>
      <c r="P23" s="53"/>
      <c r="Q23" s="87"/>
      <c r="R23" s="80"/>
      <c r="S23" s="74"/>
      <c r="T23" s="74"/>
      <c r="U23" s="71"/>
      <c r="V23" s="69"/>
      <c r="W23" s="109"/>
      <c r="X23" s="108"/>
      <c r="Y23" s="79"/>
      <c r="Z23" s="73"/>
    </row>
    <row r="24" spans="1:26" ht="15.75" thickBot="1" x14ac:dyDescent="0.3">
      <c r="A24" s="41"/>
      <c r="B24" s="88"/>
      <c r="C24" s="88"/>
      <c r="D24" s="88"/>
      <c r="E24" s="88"/>
      <c r="F24" s="88"/>
      <c r="G24" s="88"/>
      <c r="H24" s="89"/>
      <c r="I24" s="80"/>
      <c r="J24" s="90"/>
      <c r="K24" s="90"/>
      <c r="L24" s="77"/>
      <c r="M24" s="80"/>
      <c r="N24" s="80"/>
      <c r="O24" s="75"/>
      <c r="P24" s="91"/>
      <c r="Q24" s="87"/>
      <c r="R24" s="74"/>
      <c r="S24" s="74"/>
      <c r="T24" s="74"/>
      <c r="U24" s="92"/>
      <c r="V24" s="93"/>
      <c r="W24" s="90"/>
      <c r="X24" s="78"/>
      <c r="Y24" s="81"/>
      <c r="Z24" s="79"/>
    </row>
    <row r="25" spans="1:26" ht="15.75" thickBot="1" x14ac:dyDescent="0.3">
      <c r="A25" s="94"/>
      <c r="B25" s="95"/>
      <c r="C25" s="95"/>
      <c r="D25" s="95"/>
      <c r="E25" s="95"/>
      <c r="F25" s="95"/>
      <c r="G25" s="95"/>
      <c r="H25" s="96"/>
      <c r="I25" s="96"/>
      <c r="J25" s="96"/>
      <c r="K25" s="96"/>
      <c r="L25" s="97">
        <f>SUM(L10:L23)</f>
        <v>0</v>
      </c>
      <c r="M25" s="96"/>
      <c r="N25" s="96"/>
      <c r="O25" s="98"/>
      <c r="P25" s="96"/>
      <c r="Q25" s="99"/>
      <c r="R25" s="96"/>
      <c r="S25" s="96"/>
      <c r="T25" s="96"/>
      <c r="U25" s="96"/>
      <c r="V25" s="96"/>
      <c r="W25" s="96"/>
      <c r="X25" s="97">
        <f>SUM(X10:X23)</f>
        <v>0</v>
      </c>
      <c r="Y25" s="95"/>
      <c r="Z25" s="95"/>
    </row>
    <row r="26" spans="1:26" ht="15.75" thickTop="1" x14ac:dyDescent="0.25">
      <c r="A26" s="100"/>
      <c r="B26" s="101"/>
      <c r="C26" s="101"/>
      <c r="D26" s="101"/>
      <c r="E26" s="101"/>
      <c r="F26" s="101"/>
      <c r="G26" s="101"/>
      <c r="H26" s="102"/>
      <c r="I26" s="102"/>
      <c r="J26" s="102"/>
      <c r="K26" s="102"/>
      <c r="L26" s="103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3"/>
      <c r="Y26" s="101"/>
      <c r="Z26" s="101"/>
    </row>
    <row r="27" spans="1:26" x14ac:dyDescent="0.25">
      <c r="B27" s="104"/>
      <c r="C27" s="104"/>
      <c r="D27" s="104"/>
      <c r="E27" s="104"/>
      <c r="F27" s="104"/>
      <c r="G27" s="104"/>
      <c r="H27" s="104"/>
      <c r="U27" s="104"/>
      <c r="V27" t="s">
        <v>102</v>
      </c>
      <c r="X27" s="105">
        <f>L25-X25</f>
        <v>0</v>
      </c>
      <c r="Y27" s="104"/>
      <c r="Z27" s="104"/>
    </row>
    <row r="28" spans="1:26" x14ac:dyDescent="0.25">
      <c r="B28" s="104"/>
      <c r="C28" s="104"/>
      <c r="D28" s="104"/>
      <c r="E28" s="104"/>
      <c r="F28" s="104"/>
      <c r="G28" s="104"/>
      <c r="H28" s="104"/>
      <c r="I28" t="s">
        <v>94</v>
      </c>
      <c r="U28" s="104"/>
      <c r="X28" s="104"/>
      <c r="Y28" s="104"/>
      <c r="Z28" s="104"/>
    </row>
    <row r="29" spans="1:26" x14ac:dyDescent="0.25">
      <c r="B29" s="104"/>
      <c r="C29" s="104"/>
      <c r="D29" s="104"/>
      <c r="E29" s="104"/>
      <c r="F29" s="104"/>
      <c r="G29" s="104"/>
      <c r="H29" s="104"/>
      <c r="I29" t="s">
        <v>95</v>
      </c>
      <c r="U29" s="104"/>
      <c r="V29" t="s">
        <v>96</v>
      </c>
      <c r="X29" s="104"/>
      <c r="Y29" s="104"/>
      <c r="Z29" s="104"/>
    </row>
    <row r="30" spans="1:26" x14ac:dyDescent="0.25">
      <c r="B30" s="104"/>
      <c r="C30" s="104"/>
      <c r="D30" s="104"/>
      <c r="E30" s="104"/>
      <c r="F30" s="104"/>
      <c r="G30" s="104"/>
      <c r="H30" s="104"/>
      <c r="U30" s="104"/>
      <c r="X30" s="104"/>
      <c r="Y30" s="104"/>
      <c r="Z30" s="104"/>
    </row>
    <row r="31" spans="1:26" x14ac:dyDescent="0.25">
      <c r="B31" s="104"/>
      <c r="C31" s="104"/>
      <c r="D31" s="104"/>
      <c r="E31" s="104"/>
      <c r="F31" s="104"/>
      <c r="G31" s="104"/>
      <c r="H31" s="104"/>
      <c r="U31" s="104"/>
      <c r="X31" s="104"/>
      <c r="Y31" s="104"/>
      <c r="Z31" s="104"/>
    </row>
    <row r="32" spans="1:26" x14ac:dyDescent="0.25">
      <c r="B32" s="104"/>
      <c r="C32" s="104"/>
      <c r="D32" s="104"/>
      <c r="E32" s="104"/>
      <c r="F32" s="104"/>
      <c r="G32" s="104"/>
      <c r="H32" s="104"/>
      <c r="U32" s="104"/>
      <c r="X32" s="104"/>
      <c r="Y32" s="104"/>
      <c r="Z32" s="104"/>
    </row>
    <row r="33" spans="2:26" x14ac:dyDescent="0.25">
      <c r="B33" s="104"/>
      <c r="C33" s="104"/>
      <c r="D33" s="104"/>
      <c r="E33" s="104"/>
      <c r="F33" s="104"/>
      <c r="G33" s="104"/>
      <c r="H33" s="104"/>
      <c r="I33" s="106" t="s">
        <v>100</v>
      </c>
      <c r="J33" s="106"/>
      <c r="U33" s="104"/>
      <c r="V33" s="107" t="s">
        <v>97</v>
      </c>
      <c r="X33" s="104"/>
      <c r="Y33" s="104"/>
      <c r="Z33" s="104"/>
    </row>
    <row r="34" spans="2:26" x14ac:dyDescent="0.25">
      <c r="H34" s="104"/>
      <c r="I34" t="s">
        <v>101</v>
      </c>
      <c r="U34" s="104"/>
      <c r="V34" t="s">
        <v>18</v>
      </c>
      <c r="X34" s="104"/>
      <c r="Y34" s="104"/>
      <c r="Z34" s="104"/>
    </row>
  </sheetData>
  <mergeCells count="7">
    <mergeCell ref="M6:N6"/>
    <mergeCell ref="A1:Z1"/>
    <mergeCell ref="A2:Z2"/>
    <mergeCell ref="A3:Z3"/>
    <mergeCell ref="D5:G5"/>
    <mergeCell ref="M5:N5"/>
    <mergeCell ref="R5:S5"/>
  </mergeCells>
  <pageMargins left="0" right="0" top="0.35433070866141736" bottom="0.35433070866141736" header="0.31496062992125984" footer="0.31496062992125984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opLeftCell="A2" workbookViewId="0">
      <selection activeCell="E2" sqref="E2"/>
    </sheetView>
  </sheetViews>
  <sheetFormatPr defaultRowHeight="15" x14ac:dyDescent="0.25"/>
  <cols>
    <col min="1" max="1" width="4.28515625" customWidth="1"/>
    <col min="2" max="2" width="12.5703125" customWidth="1"/>
    <col min="3" max="3" width="10.7109375" customWidth="1"/>
    <col min="4" max="4" width="11.28515625" customWidth="1"/>
    <col min="5" max="5" width="6.7109375" customWidth="1"/>
    <col min="6" max="6" width="7" customWidth="1"/>
    <col min="9" max="9" width="8.28515625" customWidth="1"/>
    <col min="10" max="10" width="4.140625" customWidth="1"/>
    <col min="11" max="11" width="10.85546875" customWidth="1"/>
    <col min="12" max="12" width="7.28515625" customWidth="1"/>
    <col min="13" max="13" width="4" customWidth="1"/>
    <col min="14" max="14" width="9.140625" hidden="1" customWidth="1"/>
    <col min="18" max="18" width="12.7109375" customWidth="1"/>
    <col min="20" max="20" width="4" customWidth="1"/>
  </cols>
  <sheetData>
    <row r="1" spans="1:25" x14ac:dyDescent="0.25">
      <c r="R1" t="s">
        <v>136</v>
      </c>
      <c r="S1" t="s">
        <v>137</v>
      </c>
    </row>
    <row r="2" spans="1:25" x14ac:dyDescent="0.25">
      <c r="B2" t="s">
        <v>131</v>
      </c>
      <c r="C2" t="s">
        <v>135</v>
      </c>
    </row>
    <row r="3" spans="1:25" x14ac:dyDescent="0.25">
      <c r="B3" t="s">
        <v>132</v>
      </c>
      <c r="C3" t="s">
        <v>135</v>
      </c>
    </row>
    <row r="4" spans="1:25" x14ac:dyDescent="0.25">
      <c r="B4" t="s">
        <v>133</v>
      </c>
      <c r="C4" t="s">
        <v>135</v>
      </c>
    </row>
    <row r="5" spans="1:25" x14ac:dyDescent="0.25">
      <c r="B5" t="s">
        <v>134</v>
      </c>
      <c r="C5" t="s">
        <v>135</v>
      </c>
    </row>
    <row r="6" spans="1:25" ht="15.75" x14ac:dyDescent="0.25">
      <c r="A6" s="278" t="s">
        <v>104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9"/>
      <c r="T6" s="279"/>
      <c r="U6" s="279"/>
      <c r="V6" s="279"/>
      <c r="W6" s="116"/>
      <c r="X6" s="116"/>
      <c r="Y6" s="116"/>
    </row>
    <row r="7" spans="1:25" ht="15.75" x14ac:dyDescent="0.25">
      <c r="A7" s="246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79"/>
      <c r="T7" s="279"/>
      <c r="U7" s="279"/>
      <c r="V7" s="279"/>
      <c r="W7" s="116"/>
      <c r="X7" s="116"/>
      <c r="Y7" s="116"/>
    </row>
    <row r="8" spans="1:25" ht="15.75" x14ac:dyDescent="0.25">
      <c r="A8" s="119"/>
      <c r="B8" s="119"/>
      <c r="C8" s="119"/>
      <c r="D8" s="119"/>
      <c r="E8" s="120"/>
      <c r="F8" s="119"/>
      <c r="G8" s="249"/>
      <c r="H8" s="249"/>
      <c r="I8" s="249"/>
      <c r="J8" s="249"/>
      <c r="K8" s="119"/>
      <c r="L8" s="249"/>
      <c r="M8" s="249"/>
      <c r="N8" s="249"/>
      <c r="O8" s="249"/>
      <c r="P8" s="249"/>
      <c r="Q8" s="119"/>
      <c r="R8" s="119"/>
      <c r="S8" s="249"/>
      <c r="T8" s="249"/>
      <c r="U8" s="245"/>
      <c r="V8" s="245"/>
      <c r="W8" s="245"/>
      <c r="X8" s="245"/>
      <c r="Y8" s="245"/>
    </row>
    <row r="9" spans="1:25" x14ac:dyDescent="0.25">
      <c r="A9" s="274"/>
      <c r="B9" s="276" t="s">
        <v>105</v>
      </c>
      <c r="C9" s="276"/>
      <c r="D9" s="276"/>
      <c r="E9" s="276"/>
      <c r="F9" s="276"/>
      <c r="G9" s="276"/>
      <c r="H9" s="276"/>
      <c r="I9" s="276"/>
      <c r="J9" s="276"/>
      <c r="K9" s="276"/>
      <c r="L9" s="258"/>
      <c r="M9" s="258"/>
      <c r="N9" s="258"/>
      <c r="O9" s="258"/>
      <c r="P9" s="258"/>
      <c r="Q9" s="258"/>
      <c r="R9" s="258"/>
      <c r="S9" s="277"/>
      <c r="T9" s="277"/>
      <c r="U9" s="251"/>
      <c r="V9" s="245"/>
      <c r="W9" s="245"/>
      <c r="X9" s="245"/>
      <c r="Y9" s="245"/>
    </row>
    <row r="10" spans="1:25" x14ac:dyDescent="0.25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53" t="s">
        <v>106</v>
      </c>
      <c r="M10" s="253"/>
      <c r="N10" s="253"/>
      <c r="O10" s="253"/>
      <c r="P10" s="253"/>
      <c r="Q10" s="253"/>
      <c r="R10" s="253"/>
      <c r="S10" s="263"/>
      <c r="T10" s="263"/>
      <c r="U10" s="251"/>
      <c r="V10" s="245"/>
      <c r="W10" s="245"/>
      <c r="X10" s="245"/>
      <c r="Y10" s="245"/>
    </row>
    <row r="11" spans="1:25" ht="15.75" x14ac:dyDescent="0.25">
      <c r="A11" s="123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55" t="s">
        <v>107</v>
      </c>
      <c r="M11" s="255"/>
      <c r="N11" s="255"/>
      <c r="O11" s="255"/>
      <c r="P11" s="255"/>
      <c r="Q11" s="255"/>
      <c r="R11" s="255"/>
      <c r="S11" s="263"/>
      <c r="T11" s="263"/>
      <c r="U11" s="251"/>
      <c r="V11" s="245"/>
      <c r="W11" s="245"/>
      <c r="X11" s="245"/>
      <c r="Y11" s="245"/>
    </row>
    <row r="12" spans="1:25" x14ac:dyDescent="0.25">
      <c r="A12" s="124"/>
      <c r="B12" s="125" t="s">
        <v>108</v>
      </c>
      <c r="C12" s="125"/>
      <c r="D12" s="264" t="s">
        <v>110</v>
      </c>
      <c r="E12" s="126" t="s">
        <v>111</v>
      </c>
      <c r="F12" s="127" t="s">
        <v>41</v>
      </c>
      <c r="G12" s="258" t="s">
        <v>115</v>
      </c>
      <c r="H12" s="258"/>
      <c r="I12" s="268" t="s">
        <v>118</v>
      </c>
      <c r="J12" s="269"/>
      <c r="K12" s="270"/>
      <c r="L12" s="258"/>
      <c r="M12" s="258"/>
      <c r="N12" s="258"/>
      <c r="O12" s="262"/>
      <c r="P12" s="262"/>
      <c r="Q12" s="127" t="s">
        <v>41</v>
      </c>
      <c r="R12" s="127" t="s">
        <v>115</v>
      </c>
      <c r="S12" s="253" t="s">
        <v>86</v>
      </c>
      <c r="T12" s="253"/>
      <c r="U12" s="251"/>
      <c r="V12" s="245"/>
      <c r="W12" s="245"/>
      <c r="X12" s="245"/>
      <c r="Y12" s="245"/>
    </row>
    <row r="13" spans="1:25" ht="26.25" x14ac:dyDescent="0.25">
      <c r="A13" s="124"/>
      <c r="B13" s="128" t="s">
        <v>45</v>
      </c>
      <c r="C13" s="128" t="s">
        <v>109</v>
      </c>
      <c r="D13" s="265"/>
      <c r="E13" s="124" t="s">
        <v>112</v>
      </c>
      <c r="F13" s="130" t="s">
        <v>113</v>
      </c>
      <c r="G13" s="253" t="s">
        <v>116</v>
      </c>
      <c r="H13" s="253"/>
      <c r="I13" s="271"/>
      <c r="J13" s="272"/>
      <c r="K13" s="273"/>
      <c r="L13" s="259" t="s">
        <v>108</v>
      </c>
      <c r="M13" s="260"/>
      <c r="N13" s="261"/>
      <c r="O13" s="259" t="s">
        <v>120</v>
      </c>
      <c r="P13" s="261"/>
      <c r="Q13" s="130" t="s">
        <v>113</v>
      </c>
      <c r="R13" s="130" t="s">
        <v>88</v>
      </c>
      <c r="S13" s="253"/>
      <c r="T13" s="253"/>
      <c r="U13" s="251"/>
      <c r="V13" s="245"/>
      <c r="W13" s="245"/>
      <c r="X13" s="245"/>
      <c r="Y13" s="245"/>
    </row>
    <row r="14" spans="1:25" ht="15.75" x14ac:dyDescent="0.25">
      <c r="A14" s="124" t="s">
        <v>71</v>
      </c>
      <c r="B14" s="129"/>
      <c r="C14" s="130" t="s">
        <v>51</v>
      </c>
      <c r="D14" s="265"/>
      <c r="E14" s="131"/>
      <c r="F14" s="130" t="s">
        <v>51</v>
      </c>
      <c r="G14" s="253" t="s">
        <v>117</v>
      </c>
      <c r="H14" s="253"/>
      <c r="I14" s="254"/>
      <c r="J14" s="254"/>
      <c r="K14" s="256" t="s">
        <v>123</v>
      </c>
      <c r="L14" s="253" t="s">
        <v>119</v>
      </c>
      <c r="M14" s="253"/>
      <c r="N14" s="253"/>
      <c r="O14" s="253" t="s">
        <v>121</v>
      </c>
      <c r="P14" s="253"/>
      <c r="Q14" s="130" t="s">
        <v>51</v>
      </c>
      <c r="R14" s="130" t="s">
        <v>122</v>
      </c>
      <c r="S14" s="253"/>
      <c r="T14" s="253"/>
      <c r="U14" s="251"/>
      <c r="V14" s="245"/>
      <c r="W14" s="245"/>
      <c r="X14" s="245"/>
      <c r="Y14" s="245"/>
    </row>
    <row r="15" spans="1:25" ht="15.75" x14ac:dyDescent="0.25">
      <c r="A15" s="124"/>
      <c r="B15" s="129"/>
      <c r="C15" s="128"/>
      <c r="D15" s="265"/>
      <c r="E15" s="131"/>
      <c r="F15" s="128" t="s">
        <v>114</v>
      </c>
      <c r="G15" s="253" t="s">
        <v>49</v>
      </c>
      <c r="H15" s="253"/>
      <c r="I15" s="253" t="s">
        <v>108</v>
      </c>
      <c r="J15" s="253"/>
      <c r="K15" s="256"/>
      <c r="L15" s="254"/>
      <c r="M15" s="254"/>
      <c r="N15" s="254"/>
      <c r="O15" s="254"/>
      <c r="P15" s="254"/>
      <c r="Q15" s="129"/>
      <c r="R15" s="128"/>
      <c r="S15" s="254"/>
      <c r="T15" s="254"/>
      <c r="U15" s="251"/>
      <c r="V15" s="245"/>
      <c r="W15" s="245"/>
      <c r="X15" s="245"/>
      <c r="Y15" s="245"/>
    </row>
    <row r="16" spans="1:25" ht="15.75" x14ac:dyDescent="0.25">
      <c r="A16" s="132"/>
      <c r="B16" s="112"/>
      <c r="C16" s="133"/>
      <c r="D16" s="266"/>
      <c r="E16" s="134"/>
      <c r="F16" s="112"/>
      <c r="G16" s="267"/>
      <c r="H16" s="267"/>
      <c r="I16" s="255"/>
      <c r="J16" s="255"/>
      <c r="K16" s="257"/>
      <c r="L16" s="255"/>
      <c r="M16" s="255"/>
      <c r="N16" s="255"/>
      <c r="O16" s="255"/>
      <c r="P16" s="255"/>
      <c r="Q16" s="112"/>
      <c r="R16" s="112"/>
      <c r="S16" s="255"/>
      <c r="T16" s="255"/>
      <c r="U16" s="251"/>
      <c r="V16" s="245"/>
      <c r="W16" s="245"/>
      <c r="X16" s="245"/>
      <c r="Y16" s="245"/>
    </row>
    <row r="17" spans="1:25" ht="15.75" x14ac:dyDescent="0.25">
      <c r="A17" s="135">
        <v>1</v>
      </c>
      <c r="B17" s="135">
        <v>2</v>
      </c>
      <c r="C17" s="135">
        <v>3</v>
      </c>
      <c r="D17" s="135">
        <v>4</v>
      </c>
      <c r="E17" s="136">
        <v>5</v>
      </c>
      <c r="F17" s="135">
        <v>6</v>
      </c>
      <c r="G17" s="252">
        <v>7</v>
      </c>
      <c r="H17" s="252"/>
      <c r="I17" s="252">
        <v>8</v>
      </c>
      <c r="J17" s="252"/>
      <c r="K17" s="135">
        <v>9</v>
      </c>
      <c r="L17" s="252">
        <v>10</v>
      </c>
      <c r="M17" s="252"/>
      <c r="N17" s="252"/>
      <c r="O17" s="252">
        <v>11</v>
      </c>
      <c r="P17" s="252"/>
      <c r="Q17" s="135">
        <v>12</v>
      </c>
      <c r="R17" s="135">
        <v>13</v>
      </c>
      <c r="S17" s="252">
        <v>14</v>
      </c>
      <c r="T17" s="252"/>
      <c r="U17" s="251"/>
      <c r="V17" s="245"/>
      <c r="W17" s="245"/>
      <c r="X17" s="245"/>
      <c r="Y17" s="245"/>
    </row>
    <row r="18" spans="1:25" ht="15.75" x14ac:dyDescent="0.25">
      <c r="A18" s="121"/>
      <c r="B18" s="121"/>
      <c r="C18" s="121"/>
      <c r="D18" s="121"/>
      <c r="E18" s="122"/>
      <c r="F18" s="121"/>
      <c r="G18" s="250"/>
      <c r="H18" s="250"/>
      <c r="I18" s="250"/>
      <c r="J18" s="250"/>
      <c r="K18" s="121"/>
      <c r="L18" s="250"/>
      <c r="M18" s="250"/>
      <c r="N18" s="250"/>
      <c r="O18" s="250"/>
      <c r="P18" s="250"/>
      <c r="Q18" s="121"/>
      <c r="R18" s="121"/>
      <c r="S18" s="250"/>
      <c r="T18" s="250"/>
      <c r="U18" s="251"/>
      <c r="V18" s="245"/>
      <c r="W18" s="245"/>
      <c r="X18" s="245"/>
      <c r="Y18" s="245"/>
    </row>
    <row r="19" spans="1:25" ht="15.75" x14ac:dyDescent="0.25">
      <c r="A19" s="121"/>
      <c r="B19" s="121"/>
      <c r="C19" s="121"/>
      <c r="D19" s="121"/>
      <c r="E19" s="122"/>
      <c r="F19" s="121"/>
      <c r="G19" s="250"/>
      <c r="H19" s="250"/>
      <c r="I19" s="250"/>
      <c r="J19" s="250"/>
      <c r="K19" s="121"/>
      <c r="L19" s="250"/>
      <c r="M19" s="250"/>
      <c r="N19" s="250"/>
      <c r="O19" s="250"/>
      <c r="P19" s="250"/>
      <c r="Q19" s="121"/>
      <c r="R19" s="121"/>
      <c r="S19" s="250"/>
      <c r="T19" s="250"/>
      <c r="U19" s="251"/>
      <c r="V19" s="245"/>
      <c r="W19" s="245"/>
      <c r="X19" s="245"/>
      <c r="Y19" s="245"/>
    </row>
    <row r="20" spans="1:25" ht="15.75" x14ac:dyDescent="0.25">
      <c r="A20" s="121"/>
      <c r="B20" s="121"/>
      <c r="C20" s="121"/>
      <c r="D20" s="121"/>
      <c r="E20" s="122"/>
      <c r="F20" s="121"/>
      <c r="G20" s="250"/>
      <c r="H20" s="250"/>
      <c r="I20" s="250"/>
      <c r="J20" s="250"/>
      <c r="K20" s="121"/>
      <c r="L20" s="250"/>
      <c r="M20" s="250"/>
      <c r="N20" s="250"/>
      <c r="O20" s="250"/>
      <c r="P20" s="250"/>
      <c r="Q20" s="121"/>
      <c r="R20" s="121"/>
      <c r="S20" s="250"/>
      <c r="T20" s="250"/>
      <c r="U20" s="251"/>
      <c r="V20" s="245"/>
      <c r="W20" s="245"/>
      <c r="X20" s="245"/>
      <c r="Y20" s="245"/>
    </row>
    <row r="21" spans="1:25" ht="15.75" x14ac:dyDescent="0.25">
      <c r="A21" s="121"/>
      <c r="B21" s="121"/>
      <c r="C21" s="121"/>
      <c r="D21" s="121"/>
      <c r="E21" s="122"/>
      <c r="F21" s="121"/>
      <c r="G21" s="250"/>
      <c r="H21" s="250"/>
      <c r="I21" s="250"/>
      <c r="J21" s="250"/>
      <c r="K21" s="121"/>
      <c r="L21" s="250"/>
      <c r="M21" s="250"/>
      <c r="N21" s="250"/>
      <c r="O21" s="250"/>
      <c r="P21" s="250"/>
      <c r="Q21" s="121"/>
      <c r="R21" s="121"/>
      <c r="S21" s="250"/>
      <c r="T21" s="250"/>
      <c r="U21" s="251"/>
      <c r="V21" s="245"/>
      <c r="W21" s="245"/>
      <c r="X21" s="245"/>
      <c r="Y21" s="245"/>
    </row>
    <row r="22" spans="1:25" ht="15.75" x14ac:dyDescent="0.25">
      <c r="A22" s="121"/>
      <c r="B22" s="121"/>
      <c r="C22" s="121"/>
      <c r="D22" s="121"/>
      <c r="E22" s="122"/>
      <c r="F22" s="121"/>
      <c r="G22" s="250"/>
      <c r="H22" s="250"/>
      <c r="I22" s="250"/>
      <c r="J22" s="250"/>
      <c r="K22" s="121"/>
      <c r="L22" s="250"/>
      <c r="M22" s="250"/>
      <c r="N22" s="250"/>
      <c r="O22" s="250"/>
      <c r="P22" s="250"/>
      <c r="Q22" s="121"/>
      <c r="R22" s="121"/>
      <c r="S22" s="250"/>
      <c r="T22" s="250"/>
      <c r="U22" s="251"/>
      <c r="V22" s="245"/>
      <c r="W22" s="245"/>
      <c r="X22" s="245"/>
      <c r="Y22" s="245"/>
    </row>
    <row r="23" spans="1:25" ht="15.75" x14ac:dyDescent="0.25">
      <c r="A23" s="121"/>
      <c r="B23" s="121"/>
      <c r="C23" s="121"/>
      <c r="D23" s="121"/>
      <c r="E23" s="122"/>
      <c r="F23" s="121"/>
      <c r="G23" s="250"/>
      <c r="H23" s="250"/>
      <c r="I23" s="250"/>
      <c r="J23" s="250"/>
      <c r="K23" s="121"/>
      <c r="L23" s="250"/>
      <c r="M23" s="250"/>
      <c r="N23" s="250"/>
      <c r="O23" s="250"/>
      <c r="P23" s="250"/>
      <c r="Q23" s="121"/>
      <c r="R23" s="121"/>
      <c r="S23" s="250"/>
      <c r="T23" s="250"/>
      <c r="U23" s="251"/>
      <c r="V23" s="245"/>
      <c r="W23" s="245"/>
      <c r="X23" s="245"/>
      <c r="Y23" s="245"/>
    </row>
    <row r="24" spans="1:25" ht="15.75" x14ac:dyDescent="0.25">
      <c r="A24" s="117"/>
      <c r="B24" s="117"/>
      <c r="C24" s="117"/>
      <c r="D24" s="117"/>
      <c r="E24" s="118"/>
      <c r="F24" s="117"/>
      <c r="G24" s="249"/>
      <c r="H24" s="249"/>
      <c r="I24" s="249"/>
      <c r="J24" s="249"/>
      <c r="K24" s="117"/>
      <c r="L24" s="249"/>
      <c r="M24" s="249"/>
      <c r="N24" s="249"/>
      <c r="O24" s="249"/>
      <c r="P24" s="249"/>
      <c r="Q24" s="117"/>
      <c r="R24" s="117"/>
      <c r="S24" s="249"/>
      <c r="T24" s="249"/>
      <c r="U24" s="245"/>
      <c r="V24" s="245"/>
      <c r="W24" s="245"/>
      <c r="X24" s="245"/>
      <c r="Y24" s="245"/>
    </row>
    <row r="25" spans="1:25" ht="15.75" x14ac:dyDescent="0.25">
      <c r="A25" s="117"/>
      <c r="B25" s="117"/>
      <c r="C25" s="117"/>
      <c r="D25" s="117"/>
      <c r="E25" s="118"/>
      <c r="F25" s="117"/>
      <c r="G25" s="248"/>
      <c r="H25" s="248"/>
      <c r="I25" s="248"/>
      <c r="J25" s="248"/>
      <c r="K25" s="117"/>
      <c r="L25" s="248"/>
      <c r="M25" s="248"/>
      <c r="N25" s="248"/>
      <c r="O25" s="248" t="s">
        <v>124</v>
      </c>
      <c r="P25" s="248"/>
      <c r="Q25" s="248"/>
      <c r="R25" s="248"/>
      <c r="S25" s="248"/>
      <c r="T25" s="248"/>
      <c r="U25" s="245"/>
      <c r="V25" s="245"/>
      <c r="W25" s="245"/>
      <c r="X25" s="245"/>
      <c r="Y25" s="245"/>
    </row>
    <row r="26" spans="1:25" ht="15.75" x14ac:dyDescent="0.25">
      <c r="A26" s="117"/>
      <c r="B26" s="117"/>
      <c r="C26" s="117"/>
      <c r="D26" s="117"/>
      <c r="E26" s="118"/>
      <c r="F26" s="117"/>
      <c r="G26" s="248"/>
      <c r="H26" s="248"/>
      <c r="I26" s="248"/>
      <c r="J26" s="248"/>
      <c r="K26" s="117"/>
      <c r="L26" s="248"/>
      <c r="M26" s="248"/>
      <c r="N26" s="248"/>
      <c r="O26" s="248"/>
      <c r="P26" s="248"/>
      <c r="Q26" s="248"/>
      <c r="R26" s="248"/>
      <c r="S26" s="248"/>
      <c r="T26" s="248"/>
      <c r="U26" s="245"/>
      <c r="V26" s="245"/>
      <c r="W26" s="245"/>
      <c r="X26" s="245"/>
      <c r="Y26" s="245"/>
    </row>
    <row r="27" spans="1:25" ht="15.75" x14ac:dyDescent="0.25">
      <c r="A27" s="117"/>
      <c r="B27" s="246" t="s">
        <v>125</v>
      </c>
      <c r="C27" s="246"/>
      <c r="D27" s="246"/>
      <c r="E27" s="117"/>
      <c r="F27" s="247"/>
      <c r="G27" s="247"/>
      <c r="H27" s="248"/>
      <c r="I27" s="248"/>
      <c r="J27" s="248"/>
      <c r="K27" s="248"/>
      <c r="L27" s="248"/>
      <c r="M27" s="117"/>
      <c r="N27" s="248"/>
      <c r="O27" s="248"/>
      <c r="P27" s="246" t="s">
        <v>126</v>
      </c>
      <c r="Q27" s="246"/>
      <c r="R27" s="246"/>
      <c r="S27" s="246"/>
      <c r="T27" s="248"/>
      <c r="U27" s="248"/>
      <c r="V27" s="245"/>
      <c r="W27" s="245"/>
      <c r="X27" s="245"/>
      <c r="Y27" s="245"/>
    </row>
    <row r="28" spans="1:25" ht="15.75" x14ac:dyDescent="0.25">
      <c r="A28" s="117"/>
      <c r="B28" s="117"/>
      <c r="C28" s="117"/>
      <c r="D28" s="117"/>
      <c r="E28" s="118"/>
      <c r="F28" s="117"/>
      <c r="G28" s="248"/>
      <c r="H28" s="248"/>
      <c r="I28" s="248"/>
      <c r="J28" s="248"/>
      <c r="K28" s="117"/>
      <c r="L28" s="248"/>
      <c r="M28" s="248"/>
      <c r="N28" s="248"/>
      <c r="O28" s="248"/>
      <c r="P28" s="248"/>
      <c r="Q28" s="117"/>
      <c r="R28" s="117"/>
      <c r="S28" s="248"/>
      <c r="T28" s="248"/>
      <c r="U28" s="245"/>
      <c r="V28" s="245"/>
      <c r="W28" s="245"/>
      <c r="X28" s="245"/>
      <c r="Y28" s="245"/>
    </row>
    <row r="29" spans="1:25" ht="15.75" x14ac:dyDescent="0.25">
      <c r="A29" s="117"/>
      <c r="B29" s="117"/>
      <c r="C29" s="117"/>
      <c r="D29" s="117"/>
      <c r="E29" s="118"/>
      <c r="F29" s="117"/>
      <c r="G29" s="248"/>
      <c r="H29" s="248"/>
      <c r="I29" s="248"/>
      <c r="J29" s="248"/>
      <c r="K29" s="117"/>
      <c r="L29" s="248"/>
      <c r="M29" s="248"/>
      <c r="N29" s="248"/>
      <c r="O29" s="248"/>
      <c r="P29" s="248"/>
      <c r="Q29" s="117"/>
      <c r="R29" s="117"/>
      <c r="S29" s="248"/>
      <c r="T29" s="248"/>
      <c r="U29" s="245"/>
      <c r="V29" s="245"/>
      <c r="W29" s="245"/>
      <c r="X29" s="245"/>
      <c r="Y29" s="245"/>
    </row>
    <row r="30" spans="1:25" ht="15.75" x14ac:dyDescent="0.25">
      <c r="A30" s="117"/>
      <c r="B30" s="246" t="s">
        <v>127</v>
      </c>
      <c r="C30" s="246"/>
      <c r="D30" s="246"/>
      <c r="E30" s="117"/>
      <c r="F30" s="247"/>
      <c r="G30" s="247"/>
      <c r="H30" s="248"/>
      <c r="I30" s="248"/>
      <c r="J30" s="248"/>
      <c r="K30" s="248"/>
      <c r="L30" s="248"/>
      <c r="M30" s="117"/>
      <c r="N30" s="248"/>
      <c r="O30" s="248"/>
      <c r="P30" s="246" t="s">
        <v>128</v>
      </c>
      <c r="Q30" s="246"/>
      <c r="R30" s="246"/>
      <c r="S30" s="246"/>
      <c r="T30" s="246"/>
      <c r="U30" s="117"/>
      <c r="V30" s="245"/>
      <c r="W30" s="245"/>
      <c r="X30" s="245"/>
      <c r="Y30" s="245"/>
    </row>
    <row r="31" spans="1:25" ht="15.75" x14ac:dyDescent="0.25">
      <c r="A31" s="117"/>
      <c r="B31" s="246" t="s">
        <v>129</v>
      </c>
      <c r="C31" s="246"/>
      <c r="D31" s="246"/>
      <c r="E31" s="117"/>
      <c r="F31" s="247"/>
      <c r="G31" s="247"/>
      <c r="H31" s="248"/>
      <c r="I31" s="248"/>
      <c r="J31" s="248"/>
      <c r="K31" s="248"/>
      <c r="L31" s="248"/>
      <c r="M31" s="117"/>
      <c r="N31" s="248"/>
      <c r="O31" s="248"/>
      <c r="P31" s="246" t="s">
        <v>130</v>
      </c>
      <c r="Q31" s="246"/>
      <c r="R31" s="246"/>
      <c r="S31" s="246"/>
      <c r="T31" s="246"/>
      <c r="U31" s="117"/>
      <c r="V31" s="245"/>
      <c r="W31" s="245"/>
      <c r="X31" s="245"/>
      <c r="Y31" s="245"/>
    </row>
  </sheetData>
  <mergeCells count="140">
    <mergeCell ref="A9:A10"/>
    <mergeCell ref="B9:K11"/>
    <mergeCell ref="L9:R9"/>
    <mergeCell ref="L10:R10"/>
    <mergeCell ref="L11:R11"/>
    <mergeCell ref="S9:T10"/>
    <mergeCell ref="A6:R6"/>
    <mergeCell ref="S6:V6"/>
    <mergeCell ref="A7:R7"/>
    <mergeCell ref="S7:V7"/>
    <mergeCell ref="G8:H8"/>
    <mergeCell ref="I8:J8"/>
    <mergeCell ref="L8:N8"/>
    <mergeCell ref="O8:P8"/>
    <mergeCell ref="S8:T8"/>
    <mergeCell ref="U8:Y8"/>
    <mergeCell ref="O15:P15"/>
    <mergeCell ref="O16:P16"/>
    <mergeCell ref="U9:Y10"/>
    <mergeCell ref="S11:T11"/>
    <mergeCell ref="U11:Y11"/>
    <mergeCell ref="D12:D16"/>
    <mergeCell ref="G12:H12"/>
    <mergeCell ref="G13:H13"/>
    <mergeCell ref="G14:H14"/>
    <mergeCell ref="G15:H15"/>
    <mergeCell ref="G16:H16"/>
    <mergeCell ref="I12:K13"/>
    <mergeCell ref="S16:T16"/>
    <mergeCell ref="U16:Y16"/>
    <mergeCell ref="G17:H17"/>
    <mergeCell ref="I17:J17"/>
    <mergeCell ref="L17:N17"/>
    <mergeCell ref="O17:P17"/>
    <mergeCell ref="S17:T17"/>
    <mergeCell ref="U17:Y17"/>
    <mergeCell ref="S12:T13"/>
    <mergeCell ref="U12:Y13"/>
    <mergeCell ref="I14:J14"/>
    <mergeCell ref="I15:J15"/>
    <mergeCell ref="I16:J16"/>
    <mergeCell ref="K14:K16"/>
    <mergeCell ref="S14:T14"/>
    <mergeCell ref="U14:Y14"/>
    <mergeCell ref="S15:T15"/>
    <mergeCell ref="U15:Y15"/>
    <mergeCell ref="L12:N12"/>
    <mergeCell ref="L13:N13"/>
    <mergeCell ref="L14:N14"/>
    <mergeCell ref="L15:N15"/>
    <mergeCell ref="L16:N16"/>
    <mergeCell ref="O12:P12"/>
    <mergeCell ref="O13:P13"/>
    <mergeCell ref="O14:P14"/>
    <mergeCell ref="G19:H19"/>
    <mergeCell ref="I19:J19"/>
    <mergeCell ref="L19:N19"/>
    <mergeCell ref="O19:P19"/>
    <mergeCell ref="S19:T19"/>
    <mergeCell ref="U19:Y19"/>
    <mergeCell ref="G18:H18"/>
    <mergeCell ref="I18:J18"/>
    <mergeCell ref="L18:N18"/>
    <mergeCell ref="O18:P18"/>
    <mergeCell ref="S18:T18"/>
    <mergeCell ref="U18:Y18"/>
    <mergeCell ref="G21:H21"/>
    <mergeCell ref="I21:J21"/>
    <mergeCell ref="L21:N21"/>
    <mergeCell ref="O21:P21"/>
    <mergeCell ref="S21:T21"/>
    <mergeCell ref="U21:Y21"/>
    <mergeCell ref="G20:H20"/>
    <mergeCell ref="I20:J20"/>
    <mergeCell ref="L20:N20"/>
    <mergeCell ref="O20:P20"/>
    <mergeCell ref="S20:T20"/>
    <mergeCell ref="U20:Y20"/>
    <mergeCell ref="G23:H23"/>
    <mergeCell ref="I23:J23"/>
    <mergeCell ref="L23:N23"/>
    <mergeCell ref="O23:P23"/>
    <mergeCell ref="S23:T23"/>
    <mergeCell ref="U23:Y23"/>
    <mergeCell ref="G22:H22"/>
    <mergeCell ref="I22:J22"/>
    <mergeCell ref="L22:N22"/>
    <mergeCell ref="O22:P22"/>
    <mergeCell ref="S22:T22"/>
    <mergeCell ref="U22:Y22"/>
    <mergeCell ref="U25:Y25"/>
    <mergeCell ref="G26:H26"/>
    <mergeCell ref="I26:J26"/>
    <mergeCell ref="L26:N26"/>
    <mergeCell ref="O26:T26"/>
    <mergeCell ref="U26:Y26"/>
    <mergeCell ref="G24:H24"/>
    <mergeCell ref="I24:J24"/>
    <mergeCell ref="L24:N24"/>
    <mergeCell ref="O24:P24"/>
    <mergeCell ref="S24:T24"/>
    <mergeCell ref="U24:Y24"/>
    <mergeCell ref="B27:D27"/>
    <mergeCell ref="F27:G27"/>
    <mergeCell ref="H27:I27"/>
    <mergeCell ref="J27:L27"/>
    <mergeCell ref="N27:O27"/>
    <mergeCell ref="P27:S27"/>
    <mergeCell ref="G25:H25"/>
    <mergeCell ref="I25:J25"/>
    <mergeCell ref="L25:N25"/>
    <mergeCell ref="O25:T25"/>
    <mergeCell ref="G29:H29"/>
    <mergeCell ref="I29:J29"/>
    <mergeCell ref="L29:N29"/>
    <mergeCell ref="O29:P29"/>
    <mergeCell ref="S29:T29"/>
    <mergeCell ref="U29:Y29"/>
    <mergeCell ref="T27:U27"/>
    <mergeCell ref="V27:Y27"/>
    <mergeCell ref="G28:H28"/>
    <mergeCell ref="I28:J28"/>
    <mergeCell ref="L28:N28"/>
    <mergeCell ref="O28:P28"/>
    <mergeCell ref="S28:T28"/>
    <mergeCell ref="U28:Y28"/>
    <mergeCell ref="V30:Y30"/>
    <mergeCell ref="B31:D31"/>
    <mergeCell ref="F31:G31"/>
    <mergeCell ref="H31:I31"/>
    <mergeCell ref="J31:L31"/>
    <mergeCell ref="N31:O31"/>
    <mergeCell ref="P31:T31"/>
    <mergeCell ref="V31:Y31"/>
    <mergeCell ref="B30:D30"/>
    <mergeCell ref="F30:G30"/>
    <mergeCell ref="H30:I30"/>
    <mergeCell ref="J30:L30"/>
    <mergeCell ref="N30:O30"/>
    <mergeCell ref="P30:T30"/>
  </mergeCells>
  <pageMargins left="0.31496062992125984" right="0.31496062992125984" top="0.35433070866141736" bottom="0.15748031496062992" header="0.31496062992125984" footer="0.31496062992125984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4" workbookViewId="0">
      <selection activeCell="L56" sqref="L56"/>
    </sheetView>
  </sheetViews>
  <sheetFormatPr defaultRowHeight="15" x14ac:dyDescent="0.25"/>
  <cols>
    <col min="2" max="2" width="15.140625" customWidth="1"/>
    <col min="3" max="3" width="25.28515625" customWidth="1"/>
    <col min="5" max="5" width="6" customWidth="1"/>
    <col min="8" max="8" width="16.140625" customWidth="1"/>
  </cols>
  <sheetData>
    <row r="1" spans="1:8" x14ac:dyDescent="0.25">
      <c r="G1" s="26" t="s">
        <v>36</v>
      </c>
    </row>
    <row r="2" spans="1:8" x14ac:dyDescent="0.25">
      <c r="A2" s="36"/>
      <c r="B2" s="36" t="s">
        <v>98</v>
      </c>
      <c r="C2" s="27" t="s">
        <v>99</v>
      </c>
    </row>
    <row r="3" spans="1:8" x14ac:dyDescent="0.25">
      <c r="B3" s="26"/>
      <c r="C3" s="27"/>
    </row>
    <row r="4" spans="1:8" x14ac:dyDescent="0.25">
      <c r="A4" s="280"/>
      <c r="B4" s="280"/>
      <c r="C4" s="28"/>
      <c r="F4" s="26"/>
      <c r="G4" t="s">
        <v>162</v>
      </c>
    </row>
    <row r="5" spans="1:8" x14ac:dyDescent="0.25">
      <c r="B5" s="26"/>
      <c r="C5" s="27"/>
    </row>
    <row r="7" spans="1:8" ht="18.75" x14ac:dyDescent="0.3">
      <c r="B7" s="239" t="s">
        <v>199</v>
      </c>
      <c r="C7" s="239"/>
      <c r="D7" s="239"/>
      <c r="E7" s="239"/>
      <c r="F7" s="239"/>
      <c r="G7" s="239"/>
      <c r="H7" s="239"/>
    </row>
    <row r="8" spans="1:8" ht="18.75" x14ac:dyDescent="0.3">
      <c r="B8" s="239" t="s">
        <v>200</v>
      </c>
      <c r="C8" s="239"/>
      <c r="D8" s="239"/>
      <c r="E8" s="239"/>
      <c r="F8" s="239"/>
      <c r="G8" s="239"/>
      <c r="H8" s="239"/>
    </row>
    <row r="10" spans="1:8" ht="24" x14ac:dyDescent="0.25">
      <c r="A10" s="152" t="s">
        <v>37</v>
      </c>
      <c r="B10" s="152" t="s">
        <v>38</v>
      </c>
      <c r="C10" s="152"/>
      <c r="D10" s="183" t="s">
        <v>39</v>
      </c>
      <c r="E10" s="152" t="s">
        <v>40</v>
      </c>
      <c r="F10" s="184" t="s">
        <v>41</v>
      </c>
      <c r="G10" s="185" t="s">
        <v>42</v>
      </c>
      <c r="H10" s="152" t="s">
        <v>41</v>
      </c>
    </row>
    <row r="11" spans="1:8" x14ac:dyDescent="0.25">
      <c r="A11" s="150" t="s">
        <v>43</v>
      </c>
      <c r="B11" s="150" t="s">
        <v>44</v>
      </c>
      <c r="C11" s="156" t="s">
        <v>201</v>
      </c>
      <c r="D11" s="186" t="s">
        <v>46</v>
      </c>
      <c r="E11" s="150" t="s">
        <v>47</v>
      </c>
      <c r="F11" s="187" t="s">
        <v>48</v>
      </c>
      <c r="G11" s="188" t="s">
        <v>49</v>
      </c>
      <c r="H11" s="150" t="s">
        <v>42</v>
      </c>
    </row>
    <row r="12" spans="1:8" x14ac:dyDescent="0.25">
      <c r="A12" s="151"/>
      <c r="B12" s="189" t="s">
        <v>50</v>
      </c>
      <c r="C12" s="189"/>
      <c r="D12" s="190" t="s">
        <v>51</v>
      </c>
      <c r="E12" s="151"/>
      <c r="F12" s="191"/>
      <c r="G12" s="192"/>
      <c r="H12" s="151"/>
    </row>
    <row r="13" spans="1:8" ht="15.75" thickBot="1" x14ac:dyDescent="0.3">
      <c r="A13" s="193">
        <v>1</v>
      </c>
      <c r="B13" s="193">
        <v>2</v>
      </c>
      <c r="C13" s="193">
        <v>3</v>
      </c>
      <c r="D13" s="193">
        <v>4</v>
      </c>
      <c r="E13" s="193">
        <v>5</v>
      </c>
      <c r="F13" s="194">
        <v>6</v>
      </c>
      <c r="G13" s="195">
        <v>7</v>
      </c>
      <c r="H13" s="193">
        <v>8</v>
      </c>
    </row>
    <row r="14" spans="1:8" ht="15.75" thickTop="1" x14ac:dyDescent="0.25">
      <c r="A14" s="30"/>
      <c r="B14" s="30"/>
      <c r="C14" s="31"/>
      <c r="D14" s="32"/>
      <c r="E14" s="32"/>
      <c r="F14" s="34"/>
      <c r="G14" s="35"/>
      <c r="H14" s="33"/>
    </row>
    <row r="15" spans="1:8" x14ac:dyDescent="0.25">
      <c r="A15" s="30">
        <v>1</v>
      </c>
      <c r="B15" s="180" t="s">
        <v>210</v>
      </c>
      <c r="C15" s="163" t="s">
        <v>178</v>
      </c>
      <c r="D15" s="180" t="s">
        <v>196</v>
      </c>
      <c r="E15" s="32" t="s">
        <v>190</v>
      </c>
      <c r="F15" s="166">
        <v>10</v>
      </c>
      <c r="G15" s="165">
        <v>36000</v>
      </c>
      <c r="H15" s="33">
        <f>F15*G15</f>
        <v>360000</v>
      </c>
    </row>
    <row r="16" spans="1:8" x14ac:dyDescent="0.25">
      <c r="A16" s="30">
        <v>2</v>
      </c>
      <c r="B16" s="180" t="s">
        <v>210</v>
      </c>
      <c r="C16" s="163" t="s">
        <v>179</v>
      </c>
      <c r="D16" s="180" t="s">
        <v>196</v>
      </c>
      <c r="E16" s="32" t="s">
        <v>191</v>
      </c>
      <c r="F16" s="166">
        <v>15</v>
      </c>
      <c r="G16" s="165">
        <v>7500</v>
      </c>
      <c r="H16" s="33">
        <f t="shared" ref="H16:H26" si="0">F16*G16</f>
        <v>112500</v>
      </c>
    </row>
    <row r="17" spans="1:8" x14ac:dyDescent="0.25">
      <c r="A17" s="30">
        <v>3</v>
      </c>
      <c r="B17" s="180" t="s">
        <v>210</v>
      </c>
      <c r="C17" s="163" t="s">
        <v>180</v>
      </c>
      <c r="D17" s="180" t="s">
        <v>196</v>
      </c>
      <c r="E17" s="32" t="s">
        <v>191</v>
      </c>
      <c r="F17" s="166">
        <v>100</v>
      </c>
      <c r="G17" s="165">
        <v>500</v>
      </c>
      <c r="H17" s="33">
        <f t="shared" si="0"/>
        <v>50000</v>
      </c>
    </row>
    <row r="18" spans="1:8" x14ac:dyDescent="0.25">
      <c r="A18" s="30">
        <v>4</v>
      </c>
      <c r="B18" s="180" t="s">
        <v>210</v>
      </c>
      <c r="C18" s="163" t="s">
        <v>167</v>
      </c>
      <c r="D18" s="180" t="s">
        <v>196</v>
      </c>
      <c r="E18" s="32" t="s">
        <v>191</v>
      </c>
      <c r="F18" s="166">
        <v>5</v>
      </c>
      <c r="G18" s="165">
        <v>15000</v>
      </c>
      <c r="H18" s="33">
        <f t="shared" si="0"/>
        <v>75000</v>
      </c>
    </row>
    <row r="19" spans="1:8" x14ac:dyDescent="0.25">
      <c r="A19" s="30">
        <v>5</v>
      </c>
      <c r="B19" s="180" t="s">
        <v>210</v>
      </c>
      <c r="C19" s="163" t="s">
        <v>168</v>
      </c>
      <c r="D19" s="180" t="s">
        <v>196</v>
      </c>
      <c r="E19" s="32" t="s">
        <v>192</v>
      </c>
      <c r="F19" s="166">
        <v>10</v>
      </c>
      <c r="G19" s="165">
        <v>10000</v>
      </c>
      <c r="H19" s="33">
        <f t="shared" si="0"/>
        <v>100000</v>
      </c>
    </row>
    <row r="20" spans="1:8" x14ac:dyDescent="0.25">
      <c r="A20" s="30">
        <v>6</v>
      </c>
      <c r="B20" s="180" t="s">
        <v>210</v>
      </c>
      <c r="C20" s="163" t="s">
        <v>181</v>
      </c>
      <c r="D20" s="180" t="s">
        <v>196</v>
      </c>
      <c r="E20" s="32" t="s">
        <v>191</v>
      </c>
      <c r="F20" s="166">
        <v>6</v>
      </c>
      <c r="G20" s="165">
        <v>3000</v>
      </c>
      <c r="H20" s="33">
        <f t="shared" si="0"/>
        <v>18000</v>
      </c>
    </row>
    <row r="21" spans="1:8" x14ac:dyDescent="0.25">
      <c r="A21" s="30">
        <v>7</v>
      </c>
      <c r="B21" s="180" t="s">
        <v>210</v>
      </c>
      <c r="C21" s="163" t="s">
        <v>177</v>
      </c>
      <c r="D21" s="180" t="s">
        <v>196</v>
      </c>
      <c r="E21" s="32" t="s">
        <v>191</v>
      </c>
      <c r="F21" s="166">
        <v>10</v>
      </c>
      <c r="G21" s="165">
        <v>12000</v>
      </c>
      <c r="H21" s="33">
        <f t="shared" si="0"/>
        <v>120000</v>
      </c>
    </row>
    <row r="22" spans="1:8" x14ac:dyDescent="0.25">
      <c r="A22" s="30">
        <v>8</v>
      </c>
      <c r="B22" s="180" t="s">
        <v>210</v>
      </c>
      <c r="C22" s="163" t="s">
        <v>182</v>
      </c>
      <c r="D22" s="180" t="s">
        <v>196</v>
      </c>
      <c r="E22" s="32" t="s">
        <v>191</v>
      </c>
      <c r="F22" s="166">
        <v>1</v>
      </c>
      <c r="G22" s="165">
        <v>50000</v>
      </c>
      <c r="H22" s="33">
        <f t="shared" si="0"/>
        <v>50000</v>
      </c>
    </row>
    <row r="23" spans="1:8" x14ac:dyDescent="0.25">
      <c r="A23" s="30">
        <v>9</v>
      </c>
      <c r="B23" s="180" t="s">
        <v>210</v>
      </c>
      <c r="C23" s="163" t="s">
        <v>169</v>
      </c>
      <c r="D23" s="180" t="s">
        <v>196</v>
      </c>
      <c r="E23" s="32" t="s">
        <v>191</v>
      </c>
      <c r="F23" s="166">
        <v>1</v>
      </c>
      <c r="G23" s="165">
        <v>250000</v>
      </c>
      <c r="H23" s="33">
        <f t="shared" si="0"/>
        <v>250000</v>
      </c>
    </row>
    <row r="24" spans="1:8" x14ac:dyDescent="0.25">
      <c r="A24" s="30">
        <v>10</v>
      </c>
      <c r="B24" s="180" t="s">
        <v>210</v>
      </c>
      <c r="C24" s="163" t="s">
        <v>170</v>
      </c>
      <c r="D24" s="180" t="s">
        <v>196</v>
      </c>
      <c r="E24" s="32" t="s">
        <v>193</v>
      </c>
      <c r="F24" s="166">
        <v>2</v>
      </c>
      <c r="G24" s="165">
        <v>25000</v>
      </c>
      <c r="H24" s="33">
        <f t="shared" si="0"/>
        <v>50000</v>
      </c>
    </row>
    <row r="25" spans="1:8" x14ac:dyDescent="0.25">
      <c r="A25" s="30">
        <v>11</v>
      </c>
      <c r="B25" s="180" t="s">
        <v>210</v>
      </c>
      <c r="C25" s="163" t="s">
        <v>171</v>
      </c>
      <c r="D25" s="180" t="s">
        <v>196</v>
      </c>
      <c r="E25" s="172" t="s">
        <v>191</v>
      </c>
      <c r="F25" s="166">
        <v>3</v>
      </c>
      <c r="G25" s="165">
        <v>40000</v>
      </c>
      <c r="H25" s="33">
        <f t="shared" si="0"/>
        <v>120000</v>
      </c>
    </row>
    <row r="26" spans="1:8" x14ac:dyDescent="0.25">
      <c r="A26" s="30">
        <v>12</v>
      </c>
      <c r="B26" s="180" t="s">
        <v>210</v>
      </c>
      <c r="C26" s="163" t="s">
        <v>172</v>
      </c>
      <c r="D26" s="180" t="s">
        <v>196</v>
      </c>
      <c r="E26" s="172" t="s">
        <v>191</v>
      </c>
      <c r="F26" s="166">
        <v>6</v>
      </c>
      <c r="G26" s="160">
        <v>12000</v>
      </c>
      <c r="H26" s="174">
        <f t="shared" si="0"/>
        <v>72000</v>
      </c>
    </row>
    <row r="27" spans="1:8" x14ac:dyDescent="0.25">
      <c r="A27" s="207"/>
      <c r="B27" s="208"/>
      <c r="C27" s="209"/>
      <c r="D27" s="208"/>
      <c r="E27" s="210"/>
      <c r="F27" s="209"/>
      <c r="G27" s="211"/>
      <c r="H27" s="212"/>
    </row>
    <row r="28" spans="1:8" x14ac:dyDescent="0.25">
      <c r="A28" s="207"/>
      <c r="B28" s="208"/>
      <c r="C28" s="209"/>
      <c r="D28" s="208"/>
      <c r="E28" s="210"/>
      <c r="F28" s="209"/>
      <c r="G28" s="211"/>
      <c r="H28" s="212"/>
    </row>
    <row r="29" spans="1:8" x14ac:dyDescent="0.25">
      <c r="A29" s="207"/>
      <c r="B29" s="208"/>
      <c r="C29" s="209"/>
      <c r="D29" s="208"/>
      <c r="E29" s="210"/>
      <c r="F29" s="209"/>
      <c r="G29" s="211"/>
      <c r="H29" s="212"/>
    </row>
    <row r="30" spans="1:8" x14ac:dyDescent="0.25">
      <c r="A30" s="207"/>
      <c r="B30" s="208"/>
      <c r="C30" s="209"/>
      <c r="D30" s="208"/>
      <c r="E30" s="210"/>
      <c r="F30" s="209"/>
      <c r="G30" s="211"/>
      <c r="H30" s="212"/>
    </row>
    <row r="31" spans="1:8" x14ac:dyDescent="0.25">
      <c r="A31" s="30"/>
      <c r="B31" s="180"/>
      <c r="C31" s="182"/>
      <c r="D31" s="180"/>
      <c r="E31" s="172"/>
      <c r="F31" s="173"/>
      <c r="G31" s="160"/>
      <c r="H31" s="174"/>
    </row>
    <row r="32" spans="1:8" ht="15.75" thickBot="1" x14ac:dyDescent="0.3">
      <c r="A32" s="30"/>
      <c r="B32" s="180"/>
      <c r="C32" s="182"/>
      <c r="D32" s="180"/>
      <c r="E32" s="172"/>
      <c r="F32" s="175"/>
      <c r="G32" s="160"/>
      <c r="H32" s="174"/>
    </row>
    <row r="33" spans="1:8" ht="15.75" thickBot="1" x14ac:dyDescent="0.3">
      <c r="A33" s="176"/>
      <c r="B33" s="281" t="s">
        <v>14</v>
      </c>
      <c r="C33" s="282"/>
      <c r="D33" s="282"/>
      <c r="E33" s="282"/>
      <c r="F33" s="282"/>
      <c r="G33" s="283"/>
      <c r="H33" s="177">
        <f>SUM(H15:H32)</f>
        <v>1377500</v>
      </c>
    </row>
    <row r="34" spans="1:8" ht="15.75" thickTop="1" x14ac:dyDescent="0.25">
      <c r="A34" s="29"/>
      <c r="B34" s="178"/>
      <c r="C34" s="178"/>
      <c r="D34" s="178"/>
      <c r="E34" s="178"/>
      <c r="F34" s="178"/>
      <c r="G34" s="178"/>
      <c r="H34" s="179"/>
    </row>
    <row r="35" spans="1:8" x14ac:dyDescent="0.25">
      <c r="E35" t="s">
        <v>211</v>
      </c>
    </row>
    <row r="37" spans="1:8" x14ac:dyDescent="0.25">
      <c r="E37" t="s">
        <v>52</v>
      </c>
    </row>
    <row r="38" spans="1:8" x14ac:dyDescent="0.25">
      <c r="E38" t="s">
        <v>53</v>
      </c>
    </row>
    <row r="40" spans="1:8" x14ac:dyDescent="0.25">
      <c r="E40" t="s">
        <v>55</v>
      </c>
      <c r="G40" t="s">
        <v>56</v>
      </c>
    </row>
    <row r="41" spans="1:8" x14ac:dyDescent="0.25">
      <c r="B41" s="26" t="s">
        <v>54</v>
      </c>
      <c r="E41" t="s">
        <v>57</v>
      </c>
      <c r="G41" t="s">
        <v>56</v>
      </c>
    </row>
    <row r="42" spans="1:8" x14ac:dyDescent="0.25">
      <c r="E42" t="s">
        <v>58</v>
      </c>
      <c r="G42" t="s">
        <v>56</v>
      </c>
    </row>
    <row r="43" spans="1:8" x14ac:dyDescent="0.25">
      <c r="B43" t="s">
        <v>195</v>
      </c>
      <c r="C43" t="s">
        <v>194</v>
      </c>
      <c r="E43" t="s">
        <v>59</v>
      </c>
      <c r="G43" t="s">
        <v>56</v>
      </c>
    </row>
    <row r="44" spans="1:8" x14ac:dyDescent="0.25">
      <c r="B44" t="s">
        <v>57</v>
      </c>
      <c r="C44" t="s">
        <v>194</v>
      </c>
    </row>
    <row r="45" spans="1:8" x14ac:dyDescent="0.25">
      <c r="B45" t="s">
        <v>58</v>
      </c>
      <c r="C45" t="s">
        <v>194</v>
      </c>
    </row>
    <row r="46" spans="1:8" x14ac:dyDescent="0.25">
      <c r="B46" t="s">
        <v>59</v>
      </c>
      <c r="C46" t="s">
        <v>194</v>
      </c>
      <c r="D46" s="284" t="s">
        <v>19</v>
      </c>
      <c r="E46" s="284"/>
      <c r="F46" s="284"/>
      <c r="G46" s="284"/>
    </row>
    <row r="47" spans="1:8" x14ac:dyDescent="0.25">
      <c r="D47" s="231" t="s">
        <v>60</v>
      </c>
      <c r="E47" s="231"/>
      <c r="F47" s="231"/>
      <c r="G47" s="231"/>
    </row>
    <row r="48" spans="1:8" x14ac:dyDescent="0.25">
      <c r="D48" s="231" t="s">
        <v>61</v>
      </c>
      <c r="E48" s="231"/>
      <c r="F48" s="231"/>
      <c r="G48" s="231"/>
    </row>
    <row r="51" spans="4:6" x14ac:dyDescent="0.25">
      <c r="D51" t="s">
        <v>62</v>
      </c>
      <c r="F51" t="s">
        <v>63</v>
      </c>
    </row>
    <row r="52" spans="4:6" x14ac:dyDescent="0.25">
      <c r="D52" t="s">
        <v>21</v>
      </c>
      <c r="F52" t="s">
        <v>63</v>
      </c>
    </row>
    <row r="53" spans="4:6" x14ac:dyDescent="0.25">
      <c r="D53" t="s">
        <v>58</v>
      </c>
      <c r="F53" t="s">
        <v>63</v>
      </c>
    </row>
    <row r="54" spans="4:6" x14ac:dyDescent="0.25">
      <c r="D54" t="s">
        <v>59</v>
      </c>
      <c r="F54" t="s">
        <v>63</v>
      </c>
    </row>
  </sheetData>
  <mergeCells count="7">
    <mergeCell ref="D48:G48"/>
    <mergeCell ref="A4:B4"/>
    <mergeCell ref="B7:H7"/>
    <mergeCell ref="B8:H8"/>
    <mergeCell ref="B33:G33"/>
    <mergeCell ref="D46:G46"/>
    <mergeCell ref="D47:G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"/>
  <sheetViews>
    <sheetView topLeftCell="B32" workbookViewId="0">
      <selection activeCell="E50" sqref="E50"/>
    </sheetView>
  </sheetViews>
  <sheetFormatPr defaultRowHeight="15" x14ac:dyDescent="0.25"/>
  <cols>
    <col min="1" max="1" width="3.42578125" customWidth="1"/>
    <col min="2" max="2" width="14.42578125" customWidth="1"/>
    <col min="3" max="3" width="14.85546875" customWidth="1"/>
    <col min="4" max="4" width="25.28515625" customWidth="1"/>
    <col min="5" max="5" width="6.85546875" customWidth="1"/>
    <col min="6" max="6" width="7.42578125" customWidth="1"/>
    <col min="7" max="7" width="5.42578125" customWidth="1"/>
    <col min="8" max="8" width="13.140625" customWidth="1"/>
    <col min="9" max="9" width="12.5703125" customWidth="1"/>
    <col min="10" max="10" width="11.7109375" customWidth="1"/>
    <col min="11" max="11" width="15.85546875" customWidth="1"/>
    <col min="12" max="12" width="9.28515625" customWidth="1"/>
  </cols>
  <sheetData>
    <row r="1" spans="2:13" ht="18" x14ac:dyDescent="0.25">
      <c r="B1" s="291" t="s">
        <v>138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137"/>
    </row>
    <row r="2" spans="2:13" ht="15.75" x14ac:dyDescent="0.25">
      <c r="B2" s="137" t="s">
        <v>131</v>
      </c>
      <c r="C2" s="146" t="s">
        <v>141</v>
      </c>
      <c r="D2" s="148"/>
      <c r="E2" s="149"/>
      <c r="F2" s="149"/>
      <c r="G2" s="149"/>
      <c r="H2" s="149"/>
      <c r="I2" s="149"/>
      <c r="J2" s="148"/>
      <c r="K2" s="148"/>
      <c r="L2" s="148"/>
      <c r="M2" s="148"/>
    </row>
    <row r="3" spans="2:13" ht="15.75" x14ac:dyDescent="0.25">
      <c r="B3" s="137" t="s">
        <v>139</v>
      </c>
      <c r="C3" s="146" t="s">
        <v>141</v>
      </c>
      <c r="D3" s="148"/>
      <c r="E3" s="149"/>
      <c r="F3" s="149"/>
      <c r="G3" s="149"/>
      <c r="H3" s="149"/>
      <c r="I3" s="149"/>
      <c r="J3" s="148"/>
      <c r="K3" s="148"/>
      <c r="L3" s="148"/>
      <c r="M3" s="148"/>
    </row>
    <row r="4" spans="2:13" ht="15.75" x14ac:dyDescent="0.25">
      <c r="B4" s="137" t="s">
        <v>140</v>
      </c>
      <c r="C4" s="138" t="s">
        <v>142</v>
      </c>
      <c r="D4" s="148"/>
      <c r="E4" s="149"/>
      <c r="F4" s="149"/>
      <c r="G4" s="149"/>
      <c r="H4" s="149"/>
      <c r="I4" s="149"/>
      <c r="J4" s="148"/>
      <c r="K4" s="148"/>
      <c r="L4" s="148"/>
      <c r="M4" s="148"/>
    </row>
    <row r="5" spans="2:13" ht="15.75" x14ac:dyDescent="0.25">
      <c r="B5" s="137"/>
      <c r="C5" s="138"/>
      <c r="D5" s="148"/>
      <c r="E5" s="149"/>
      <c r="F5" s="149"/>
      <c r="G5" s="149"/>
      <c r="H5" s="149"/>
      <c r="I5" s="149"/>
      <c r="J5" s="148"/>
      <c r="K5" s="148"/>
      <c r="L5" s="148"/>
      <c r="M5" s="148"/>
    </row>
    <row r="6" spans="2:13" ht="15.75" x14ac:dyDescent="0.25">
      <c r="B6" s="148" t="s">
        <v>164</v>
      </c>
      <c r="C6" s="148" t="s">
        <v>166</v>
      </c>
      <c r="E6" s="137"/>
      <c r="F6" s="287"/>
      <c r="G6" s="287"/>
      <c r="H6" s="287"/>
      <c r="I6" s="137"/>
      <c r="J6" s="137"/>
      <c r="K6" s="137"/>
      <c r="L6" s="137"/>
      <c r="M6" s="137"/>
    </row>
    <row r="7" spans="2:13" ht="15.75" x14ac:dyDescent="0.25">
      <c r="B7" s="148" t="s">
        <v>163</v>
      </c>
      <c r="C7" s="148" t="s">
        <v>165</v>
      </c>
      <c r="E7" s="137"/>
      <c r="F7" s="137"/>
      <c r="G7" s="137"/>
      <c r="H7" s="137"/>
      <c r="I7" s="137"/>
      <c r="J7" s="137"/>
      <c r="K7" s="137"/>
      <c r="L7" s="137" t="s">
        <v>114</v>
      </c>
      <c r="M7" s="137"/>
    </row>
    <row r="8" spans="2:13" ht="15.75" x14ac:dyDescent="0.25">
      <c r="B8" s="137"/>
      <c r="C8" s="138"/>
      <c r="D8" s="137"/>
      <c r="E8" s="137"/>
      <c r="F8" s="137"/>
      <c r="G8" s="137"/>
      <c r="H8" s="137"/>
      <c r="I8" s="137"/>
      <c r="J8" s="137"/>
      <c r="K8" s="287"/>
      <c r="L8" s="287"/>
      <c r="M8" s="287"/>
    </row>
    <row r="9" spans="2:13" ht="15.75" x14ac:dyDescent="0.25">
      <c r="B9" s="140"/>
      <c r="C9" s="141"/>
      <c r="D9" s="140"/>
      <c r="E9" s="140"/>
      <c r="F9" s="140"/>
      <c r="G9" s="140"/>
      <c r="H9" s="140"/>
      <c r="I9" s="140"/>
      <c r="J9" s="140"/>
      <c r="K9" s="140"/>
      <c r="L9" s="140"/>
      <c r="M9" s="137"/>
    </row>
    <row r="10" spans="2:13" ht="15.75" x14ac:dyDescent="0.25">
      <c r="B10" s="153"/>
      <c r="C10" s="155" t="s">
        <v>202</v>
      </c>
      <c r="D10" s="153"/>
      <c r="E10" s="292" t="s">
        <v>143</v>
      </c>
      <c r="F10" s="292"/>
      <c r="G10" s="292"/>
      <c r="H10" s="154" t="s">
        <v>42</v>
      </c>
      <c r="I10" s="293" t="s">
        <v>144</v>
      </c>
      <c r="J10" s="293"/>
      <c r="K10" s="293"/>
      <c r="L10" s="153"/>
      <c r="M10" s="137"/>
    </row>
    <row r="11" spans="2:13" ht="15.75" x14ac:dyDescent="0.25">
      <c r="B11" s="197" t="s">
        <v>108</v>
      </c>
      <c r="C11" s="154" t="s">
        <v>145</v>
      </c>
      <c r="D11" s="154" t="s">
        <v>146</v>
      </c>
      <c r="E11" s="154" t="s">
        <v>147</v>
      </c>
      <c r="F11" s="154" t="s">
        <v>148</v>
      </c>
      <c r="G11" s="154" t="s">
        <v>149</v>
      </c>
      <c r="H11" s="156" t="s">
        <v>49</v>
      </c>
      <c r="I11" s="294" t="s">
        <v>150</v>
      </c>
      <c r="J11" s="294"/>
      <c r="K11" s="294"/>
      <c r="L11" s="156" t="s">
        <v>86</v>
      </c>
      <c r="M11" s="137"/>
    </row>
    <row r="12" spans="2:13" ht="16.5" thickBot="1" x14ac:dyDescent="0.3">
      <c r="B12" s="157"/>
      <c r="C12" s="156" t="s">
        <v>151</v>
      </c>
      <c r="D12" s="158"/>
      <c r="E12" s="158"/>
      <c r="F12" s="158"/>
      <c r="G12" s="158"/>
      <c r="H12" s="158"/>
      <c r="I12" s="156" t="s">
        <v>152</v>
      </c>
      <c r="J12" s="156" t="s">
        <v>153</v>
      </c>
      <c r="K12" s="156" t="s">
        <v>149</v>
      </c>
      <c r="L12" s="158"/>
      <c r="M12" s="137"/>
    </row>
    <row r="13" spans="2:13" ht="16.5" thickBot="1" x14ac:dyDescent="0.3">
      <c r="B13" s="159">
        <v>1</v>
      </c>
      <c r="C13" s="159">
        <v>2</v>
      </c>
      <c r="D13" s="159">
        <v>3</v>
      </c>
      <c r="E13" s="159">
        <v>4</v>
      </c>
      <c r="F13" s="159">
        <v>5</v>
      </c>
      <c r="G13" s="159">
        <v>6</v>
      </c>
      <c r="H13" s="159">
        <v>7</v>
      </c>
      <c r="I13" s="159" t="s">
        <v>205</v>
      </c>
      <c r="J13" s="159" t="s">
        <v>206</v>
      </c>
      <c r="K13" s="159" t="s">
        <v>207</v>
      </c>
      <c r="L13" s="159">
        <v>11</v>
      </c>
      <c r="M13" s="137"/>
    </row>
    <row r="14" spans="2:13" ht="15.75" x14ac:dyDescent="0.25">
      <c r="B14" s="142"/>
      <c r="C14" s="143"/>
      <c r="D14" s="142" t="s">
        <v>203</v>
      </c>
      <c r="E14" s="142"/>
      <c r="F14" s="142"/>
      <c r="G14" s="142"/>
      <c r="H14" s="142"/>
      <c r="I14" s="142"/>
      <c r="J14" s="142"/>
      <c r="K14" s="142"/>
      <c r="L14" s="142"/>
      <c r="M14" s="137"/>
    </row>
    <row r="15" spans="2:13" ht="15.75" x14ac:dyDescent="0.25">
      <c r="B15" s="161" t="s">
        <v>183</v>
      </c>
      <c r="C15" s="162"/>
      <c r="D15" s="163" t="s">
        <v>178</v>
      </c>
      <c r="E15" s="163">
        <v>25</v>
      </c>
      <c r="F15" s="205">
        <v>10</v>
      </c>
      <c r="G15" s="164">
        <f>E15-F15</f>
        <v>15</v>
      </c>
      <c r="H15" s="165">
        <v>36000</v>
      </c>
      <c r="I15" s="165">
        <f>E15*H15</f>
        <v>900000</v>
      </c>
      <c r="J15" s="165">
        <f>F15*H15</f>
        <v>360000</v>
      </c>
      <c r="K15" s="165">
        <f>G15*H15</f>
        <v>540000</v>
      </c>
      <c r="L15" s="165"/>
      <c r="M15" s="144"/>
    </row>
    <row r="16" spans="2:13" ht="15.75" x14ac:dyDescent="0.25">
      <c r="B16" s="161" t="s">
        <v>183</v>
      </c>
      <c r="C16" s="162"/>
      <c r="D16" s="163" t="s">
        <v>179</v>
      </c>
      <c r="E16" s="163">
        <v>50</v>
      </c>
      <c r="F16" s="205">
        <v>25</v>
      </c>
      <c r="G16" s="164">
        <f t="shared" ref="G16:G30" si="0">E16-F16</f>
        <v>25</v>
      </c>
      <c r="H16" s="165">
        <v>7500</v>
      </c>
      <c r="I16" s="165">
        <f t="shared" ref="I16:I30" si="1">E16*H16</f>
        <v>375000</v>
      </c>
      <c r="J16" s="165">
        <f t="shared" ref="J16:J30" si="2">F16*H16</f>
        <v>187500</v>
      </c>
      <c r="K16" s="165">
        <f t="shared" ref="K16:K48" si="3">G16*H16</f>
        <v>187500</v>
      </c>
      <c r="L16" s="165"/>
      <c r="M16" s="144"/>
    </row>
    <row r="17" spans="2:13" ht="15.75" x14ac:dyDescent="0.25">
      <c r="B17" s="161" t="s">
        <v>183</v>
      </c>
      <c r="C17" s="162"/>
      <c r="D17" s="163" t="s">
        <v>180</v>
      </c>
      <c r="E17" s="163">
        <v>500</v>
      </c>
      <c r="F17" s="205">
        <v>300</v>
      </c>
      <c r="G17" s="164">
        <f t="shared" si="0"/>
        <v>200</v>
      </c>
      <c r="H17" s="165">
        <v>500</v>
      </c>
      <c r="I17" s="165">
        <f t="shared" si="1"/>
        <v>250000</v>
      </c>
      <c r="J17" s="165">
        <f t="shared" si="2"/>
        <v>150000</v>
      </c>
      <c r="K17" s="165">
        <f t="shared" si="3"/>
        <v>100000</v>
      </c>
      <c r="L17" s="165"/>
      <c r="M17" s="144"/>
    </row>
    <row r="18" spans="2:13" ht="15.75" x14ac:dyDescent="0.25">
      <c r="B18" s="161" t="s">
        <v>183</v>
      </c>
      <c r="C18" s="162"/>
      <c r="D18" s="163" t="s">
        <v>167</v>
      </c>
      <c r="E18" s="163">
        <v>20</v>
      </c>
      <c r="F18" s="205">
        <v>10</v>
      </c>
      <c r="G18" s="164">
        <f t="shared" si="0"/>
        <v>10</v>
      </c>
      <c r="H18" s="165">
        <v>15000</v>
      </c>
      <c r="I18" s="165">
        <f t="shared" si="1"/>
        <v>300000</v>
      </c>
      <c r="J18" s="165">
        <f t="shared" si="2"/>
        <v>150000</v>
      </c>
      <c r="K18" s="165">
        <f t="shared" si="3"/>
        <v>150000</v>
      </c>
      <c r="L18" s="165"/>
      <c r="M18" s="144"/>
    </row>
    <row r="19" spans="2:13" ht="15.75" x14ac:dyDescent="0.25">
      <c r="B19" s="161" t="s">
        <v>183</v>
      </c>
      <c r="C19" s="162"/>
      <c r="D19" s="163" t="s">
        <v>168</v>
      </c>
      <c r="E19" s="163">
        <v>30</v>
      </c>
      <c r="F19" s="205">
        <v>10</v>
      </c>
      <c r="G19" s="164">
        <f t="shared" si="0"/>
        <v>20</v>
      </c>
      <c r="H19" s="165">
        <v>10000</v>
      </c>
      <c r="I19" s="165">
        <f t="shared" si="1"/>
        <v>300000</v>
      </c>
      <c r="J19" s="165">
        <f t="shared" si="2"/>
        <v>100000</v>
      </c>
      <c r="K19" s="165">
        <f t="shared" si="3"/>
        <v>200000</v>
      </c>
      <c r="L19" s="165"/>
      <c r="M19" s="144"/>
    </row>
    <row r="20" spans="2:13" ht="15.75" x14ac:dyDescent="0.25">
      <c r="B20" s="161" t="s">
        <v>183</v>
      </c>
      <c r="C20" s="162"/>
      <c r="D20" s="163" t="s">
        <v>181</v>
      </c>
      <c r="E20" s="163">
        <v>24</v>
      </c>
      <c r="F20" s="205">
        <v>12</v>
      </c>
      <c r="G20" s="164">
        <f t="shared" si="0"/>
        <v>12</v>
      </c>
      <c r="H20" s="165">
        <v>3000</v>
      </c>
      <c r="I20" s="165">
        <f t="shared" si="1"/>
        <v>72000</v>
      </c>
      <c r="J20" s="165">
        <f t="shared" si="2"/>
        <v>36000</v>
      </c>
      <c r="K20" s="165">
        <f t="shared" si="3"/>
        <v>36000</v>
      </c>
      <c r="L20" s="165"/>
      <c r="M20" s="145"/>
    </row>
    <row r="21" spans="2:13" ht="15.75" x14ac:dyDescent="0.25">
      <c r="B21" s="161" t="s">
        <v>183</v>
      </c>
      <c r="C21" s="162"/>
      <c r="D21" s="163" t="s">
        <v>177</v>
      </c>
      <c r="E21" s="163">
        <v>30</v>
      </c>
      <c r="F21" s="205">
        <v>10</v>
      </c>
      <c r="G21" s="164">
        <f t="shared" si="0"/>
        <v>20</v>
      </c>
      <c r="H21" s="165">
        <v>12000</v>
      </c>
      <c r="I21" s="165">
        <f t="shared" si="1"/>
        <v>360000</v>
      </c>
      <c r="J21" s="165">
        <f t="shared" si="2"/>
        <v>120000</v>
      </c>
      <c r="K21" s="165">
        <f t="shared" si="3"/>
        <v>240000</v>
      </c>
      <c r="L21" s="165"/>
      <c r="M21" s="145"/>
    </row>
    <row r="22" spans="2:13" ht="15.75" x14ac:dyDescent="0.25">
      <c r="B22" s="161" t="s">
        <v>183</v>
      </c>
      <c r="C22" s="162"/>
      <c r="D22" s="163" t="s">
        <v>182</v>
      </c>
      <c r="E22" s="163">
        <v>2</v>
      </c>
      <c r="F22" s="205">
        <v>1</v>
      </c>
      <c r="G22" s="164">
        <f>E22-F22</f>
        <v>1</v>
      </c>
      <c r="H22" s="165">
        <v>50000</v>
      </c>
      <c r="I22" s="165">
        <f t="shared" si="1"/>
        <v>100000</v>
      </c>
      <c r="J22" s="165">
        <f t="shared" si="2"/>
        <v>50000</v>
      </c>
      <c r="K22" s="165">
        <f t="shared" si="3"/>
        <v>50000</v>
      </c>
      <c r="L22" s="165"/>
      <c r="M22" s="145"/>
    </row>
    <row r="23" spans="2:13" ht="15.75" x14ac:dyDescent="0.25">
      <c r="B23" s="161" t="s">
        <v>183</v>
      </c>
      <c r="C23" s="162"/>
      <c r="D23" s="163" t="s">
        <v>169</v>
      </c>
      <c r="E23" s="163">
        <v>2</v>
      </c>
      <c r="F23" s="205">
        <v>1</v>
      </c>
      <c r="G23" s="164">
        <f t="shared" si="0"/>
        <v>1</v>
      </c>
      <c r="H23" s="165">
        <v>250000</v>
      </c>
      <c r="I23" s="165">
        <f t="shared" si="1"/>
        <v>500000</v>
      </c>
      <c r="J23" s="165">
        <f t="shared" si="2"/>
        <v>250000</v>
      </c>
      <c r="K23" s="165">
        <f t="shared" si="3"/>
        <v>250000</v>
      </c>
      <c r="L23" s="165"/>
      <c r="M23" s="144"/>
    </row>
    <row r="24" spans="2:13" ht="15.75" x14ac:dyDescent="0.25">
      <c r="B24" s="161" t="s">
        <v>183</v>
      </c>
      <c r="C24" s="162"/>
      <c r="D24" s="163" t="s">
        <v>170</v>
      </c>
      <c r="E24" s="163">
        <v>10</v>
      </c>
      <c r="F24" s="205">
        <v>5</v>
      </c>
      <c r="G24" s="164">
        <f t="shared" si="0"/>
        <v>5</v>
      </c>
      <c r="H24" s="165">
        <v>25000</v>
      </c>
      <c r="I24" s="165">
        <f t="shared" si="1"/>
        <v>250000</v>
      </c>
      <c r="J24" s="165">
        <f t="shared" si="2"/>
        <v>125000</v>
      </c>
      <c r="K24" s="165">
        <f t="shared" si="3"/>
        <v>125000</v>
      </c>
      <c r="L24" s="165"/>
      <c r="M24" s="144"/>
    </row>
    <row r="25" spans="2:13" ht="15.75" x14ac:dyDescent="0.25">
      <c r="B25" s="161" t="s">
        <v>183</v>
      </c>
      <c r="C25" s="162"/>
      <c r="D25" s="163" t="s">
        <v>171</v>
      </c>
      <c r="E25" s="163">
        <v>6</v>
      </c>
      <c r="F25" s="205">
        <v>3</v>
      </c>
      <c r="G25" s="164">
        <f>E25-F25</f>
        <v>3</v>
      </c>
      <c r="H25" s="165">
        <v>40000</v>
      </c>
      <c r="I25" s="165">
        <f t="shared" si="1"/>
        <v>240000</v>
      </c>
      <c r="J25" s="165">
        <f t="shared" si="2"/>
        <v>120000</v>
      </c>
      <c r="K25" s="165">
        <f t="shared" si="3"/>
        <v>120000</v>
      </c>
      <c r="L25" s="165"/>
      <c r="M25" s="144"/>
    </row>
    <row r="26" spans="2:13" ht="15.75" x14ac:dyDescent="0.25">
      <c r="B26" s="161" t="s">
        <v>183</v>
      </c>
      <c r="C26" s="162"/>
      <c r="D26" s="163" t="s">
        <v>172</v>
      </c>
      <c r="E26" s="163">
        <v>30</v>
      </c>
      <c r="F26" s="205">
        <v>12</v>
      </c>
      <c r="G26" s="164">
        <f t="shared" si="0"/>
        <v>18</v>
      </c>
      <c r="H26" s="165">
        <v>12000</v>
      </c>
      <c r="I26" s="165">
        <f t="shared" si="1"/>
        <v>360000</v>
      </c>
      <c r="J26" s="165">
        <f t="shared" si="2"/>
        <v>144000</v>
      </c>
      <c r="K26" s="165">
        <f t="shared" si="3"/>
        <v>216000</v>
      </c>
      <c r="L26" s="165"/>
      <c r="M26" s="137"/>
    </row>
    <row r="27" spans="2:13" ht="15.75" x14ac:dyDescent="0.25">
      <c r="B27" s="161" t="s">
        <v>183</v>
      </c>
      <c r="C27" s="162"/>
      <c r="D27" s="163" t="s">
        <v>173</v>
      </c>
      <c r="E27" s="163">
        <v>12</v>
      </c>
      <c r="F27" s="205">
        <v>12</v>
      </c>
      <c r="G27" s="165">
        <f t="shared" si="0"/>
        <v>0</v>
      </c>
      <c r="H27" s="165">
        <v>5000</v>
      </c>
      <c r="I27" s="165">
        <f t="shared" si="1"/>
        <v>60000</v>
      </c>
      <c r="J27" s="165">
        <f t="shared" si="2"/>
        <v>60000</v>
      </c>
      <c r="K27" s="165">
        <f t="shared" si="3"/>
        <v>0</v>
      </c>
      <c r="L27" s="165"/>
      <c r="M27" s="137"/>
    </row>
    <row r="28" spans="2:13" ht="15.75" x14ac:dyDescent="0.25">
      <c r="B28" s="161" t="s">
        <v>183</v>
      </c>
      <c r="C28" s="162"/>
      <c r="D28" s="163" t="s">
        <v>175</v>
      </c>
      <c r="E28" s="163">
        <v>12</v>
      </c>
      <c r="F28" s="205">
        <v>12</v>
      </c>
      <c r="G28" s="165">
        <f t="shared" si="0"/>
        <v>0</v>
      </c>
      <c r="H28" s="165">
        <v>2000</v>
      </c>
      <c r="I28" s="165">
        <f t="shared" si="1"/>
        <v>24000</v>
      </c>
      <c r="J28" s="165">
        <f t="shared" si="2"/>
        <v>24000</v>
      </c>
      <c r="K28" s="165">
        <f t="shared" si="3"/>
        <v>0</v>
      </c>
      <c r="L28" s="165"/>
      <c r="M28" s="145"/>
    </row>
    <row r="29" spans="2:13" ht="15.75" x14ac:dyDescent="0.25">
      <c r="B29" s="161" t="s">
        <v>183</v>
      </c>
      <c r="C29" s="162"/>
      <c r="D29" s="163" t="s">
        <v>176</v>
      </c>
      <c r="E29" s="163">
        <v>6</v>
      </c>
      <c r="F29" s="205">
        <v>6</v>
      </c>
      <c r="G29" s="165">
        <f t="shared" si="0"/>
        <v>0</v>
      </c>
      <c r="H29" s="165">
        <v>15000</v>
      </c>
      <c r="I29" s="165">
        <f t="shared" si="1"/>
        <v>90000</v>
      </c>
      <c r="J29" s="165">
        <f t="shared" si="2"/>
        <v>90000</v>
      </c>
      <c r="K29" s="165">
        <f t="shared" si="3"/>
        <v>0</v>
      </c>
      <c r="L29" s="165"/>
      <c r="M29" s="145"/>
    </row>
    <row r="30" spans="2:13" ht="15.75" x14ac:dyDescent="0.25">
      <c r="B30" s="162" t="s">
        <v>183</v>
      </c>
      <c r="C30" s="162"/>
      <c r="D30" s="163" t="s">
        <v>174</v>
      </c>
      <c r="E30" s="163">
        <v>12</v>
      </c>
      <c r="F30" s="205">
        <v>12</v>
      </c>
      <c r="G30" s="165">
        <f t="shared" si="0"/>
        <v>0</v>
      </c>
      <c r="H30" s="165">
        <v>6000</v>
      </c>
      <c r="I30" s="165">
        <f t="shared" si="1"/>
        <v>72000</v>
      </c>
      <c r="J30" s="165">
        <f t="shared" si="2"/>
        <v>72000</v>
      </c>
      <c r="K30" s="165">
        <f t="shared" si="3"/>
        <v>0</v>
      </c>
      <c r="L30" s="165"/>
      <c r="M30" s="145"/>
    </row>
    <row r="31" spans="2:13" ht="15.75" x14ac:dyDescent="0.25">
      <c r="B31" s="166"/>
      <c r="C31" s="167"/>
      <c r="D31" s="166"/>
      <c r="E31" s="166"/>
      <c r="F31" s="166"/>
      <c r="G31" s="168"/>
      <c r="H31" s="168"/>
      <c r="I31" s="168"/>
      <c r="J31" s="168"/>
      <c r="K31" s="168"/>
      <c r="L31" s="168"/>
      <c r="M31" s="145"/>
    </row>
    <row r="32" spans="2:13" ht="24" x14ac:dyDescent="0.25">
      <c r="B32" s="171"/>
      <c r="C32" s="162"/>
      <c r="D32" s="171" t="s">
        <v>204</v>
      </c>
      <c r="E32" s="163"/>
      <c r="F32" s="163"/>
      <c r="G32" s="165"/>
      <c r="H32" s="165"/>
      <c r="I32" s="165"/>
      <c r="J32" s="165"/>
      <c r="K32" s="165"/>
      <c r="L32" s="165"/>
      <c r="M32" s="145"/>
    </row>
    <row r="33" spans="2:13" ht="15.75" x14ac:dyDescent="0.25">
      <c r="B33" s="170" t="s">
        <v>189</v>
      </c>
      <c r="C33" s="162"/>
      <c r="D33" s="163" t="s">
        <v>178</v>
      </c>
      <c r="E33" s="164">
        <f>G15</f>
        <v>15</v>
      </c>
      <c r="F33" s="166">
        <v>10</v>
      </c>
      <c r="G33" s="165">
        <v>5</v>
      </c>
      <c r="H33" s="165">
        <v>36000</v>
      </c>
      <c r="I33" s="165">
        <f>E33*H33</f>
        <v>540000</v>
      </c>
      <c r="J33" s="165">
        <f>F33*H33</f>
        <v>360000</v>
      </c>
      <c r="K33" s="165">
        <f t="shared" si="3"/>
        <v>180000</v>
      </c>
      <c r="L33" s="165"/>
      <c r="M33" s="145"/>
    </row>
    <row r="34" spans="2:13" ht="15.75" x14ac:dyDescent="0.25">
      <c r="B34" s="170" t="s">
        <v>189</v>
      </c>
      <c r="C34" s="162"/>
      <c r="D34" s="163" t="s">
        <v>179</v>
      </c>
      <c r="E34" s="164">
        <f t="shared" ref="E34:E44" si="4">G16</f>
        <v>25</v>
      </c>
      <c r="F34" s="166">
        <v>15</v>
      </c>
      <c r="G34" s="165">
        <v>10</v>
      </c>
      <c r="H34" s="165">
        <v>7500</v>
      </c>
      <c r="I34" s="165">
        <f t="shared" ref="I34:I48" si="5">E34*H34</f>
        <v>187500</v>
      </c>
      <c r="J34" s="165">
        <f t="shared" ref="J34:J48" si="6">F34*H34</f>
        <v>112500</v>
      </c>
      <c r="K34" s="165">
        <f t="shared" si="3"/>
        <v>75000</v>
      </c>
      <c r="L34" s="165"/>
      <c r="M34" s="145"/>
    </row>
    <row r="35" spans="2:13" ht="15.75" x14ac:dyDescent="0.25">
      <c r="B35" s="170" t="s">
        <v>189</v>
      </c>
      <c r="C35" s="162"/>
      <c r="D35" s="163" t="s">
        <v>180</v>
      </c>
      <c r="E35" s="164">
        <f t="shared" si="4"/>
        <v>200</v>
      </c>
      <c r="F35" s="166">
        <v>100</v>
      </c>
      <c r="G35" s="165">
        <v>100</v>
      </c>
      <c r="H35" s="165">
        <v>500</v>
      </c>
      <c r="I35" s="165">
        <f t="shared" si="5"/>
        <v>100000</v>
      </c>
      <c r="J35" s="165">
        <f t="shared" si="6"/>
        <v>50000</v>
      </c>
      <c r="K35" s="165">
        <f t="shared" si="3"/>
        <v>50000</v>
      </c>
      <c r="L35" s="165"/>
      <c r="M35" s="145"/>
    </row>
    <row r="36" spans="2:13" ht="15.75" x14ac:dyDescent="0.25">
      <c r="B36" s="170" t="s">
        <v>189</v>
      </c>
      <c r="C36" s="162"/>
      <c r="D36" s="163" t="s">
        <v>167</v>
      </c>
      <c r="E36" s="164">
        <f t="shared" si="4"/>
        <v>10</v>
      </c>
      <c r="F36" s="166">
        <v>5</v>
      </c>
      <c r="G36" s="165">
        <v>5</v>
      </c>
      <c r="H36" s="165">
        <v>15000</v>
      </c>
      <c r="I36" s="165">
        <f t="shared" si="5"/>
        <v>150000</v>
      </c>
      <c r="J36" s="165">
        <f t="shared" si="6"/>
        <v>75000</v>
      </c>
      <c r="K36" s="165">
        <f t="shared" si="3"/>
        <v>75000</v>
      </c>
      <c r="L36" s="165"/>
      <c r="M36" s="145"/>
    </row>
    <row r="37" spans="2:13" ht="15.75" x14ac:dyDescent="0.25">
      <c r="B37" s="170" t="s">
        <v>189</v>
      </c>
      <c r="C37" s="162"/>
      <c r="D37" s="163" t="s">
        <v>168</v>
      </c>
      <c r="E37" s="164">
        <f t="shared" si="4"/>
        <v>20</v>
      </c>
      <c r="F37" s="166">
        <v>10</v>
      </c>
      <c r="G37" s="165">
        <v>10</v>
      </c>
      <c r="H37" s="165">
        <v>10000</v>
      </c>
      <c r="I37" s="165">
        <f t="shared" si="5"/>
        <v>200000</v>
      </c>
      <c r="J37" s="165">
        <f t="shared" si="6"/>
        <v>100000</v>
      </c>
      <c r="K37" s="165">
        <f t="shared" si="3"/>
        <v>100000</v>
      </c>
      <c r="L37" s="165"/>
      <c r="M37" s="145"/>
    </row>
    <row r="38" spans="2:13" ht="15.75" x14ac:dyDescent="0.25">
      <c r="B38" s="170" t="s">
        <v>189</v>
      </c>
      <c r="C38" s="162"/>
      <c r="D38" s="163" t="s">
        <v>181</v>
      </c>
      <c r="E38" s="164">
        <f t="shared" si="4"/>
        <v>12</v>
      </c>
      <c r="F38" s="166">
        <v>6</v>
      </c>
      <c r="G38" s="165">
        <v>6</v>
      </c>
      <c r="H38" s="165">
        <v>3000</v>
      </c>
      <c r="I38" s="165">
        <f t="shared" si="5"/>
        <v>36000</v>
      </c>
      <c r="J38" s="165">
        <f t="shared" si="6"/>
        <v>18000</v>
      </c>
      <c r="K38" s="165">
        <f t="shared" si="3"/>
        <v>18000</v>
      </c>
      <c r="L38" s="165"/>
      <c r="M38" s="145"/>
    </row>
    <row r="39" spans="2:13" ht="15.75" x14ac:dyDescent="0.25">
      <c r="B39" s="170" t="s">
        <v>189</v>
      </c>
      <c r="C39" s="162"/>
      <c r="D39" s="163" t="s">
        <v>177</v>
      </c>
      <c r="E39" s="164">
        <f t="shared" si="4"/>
        <v>20</v>
      </c>
      <c r="F39" s="166">
        <v>10</v>
      </c>
      <c r="G39" s="165">
        <v>10</v>
      </c>
      <c r="H39" s="165">
        <v>12000</v>
      </c>
      <c r="I39" s="165">
        <f t="shared" si="5"/>
        <v>240000</v>
      </c>
      <c r="J39" s="165">
        <f t="shared" si="6"/>
        <v>120000</v>
      </c>
      <c r="K39" s="165">
        <f t="shared" si="3"/>
        <v>120000</v>
      </c>
      <c r="L39" s="165"/>
      <c r="M39" s="145"/>
    </row>
    <row r="40" spans="2:13" ht="15.75" x14ac:dyDescent="0.25">
      <c r="B40" s="170" t="s">
        <v>189</v>
      </c>
      <c r="C40" s="162"/>
      <c r="D40" s="163" t="s">
        <v>182</v>
      </c>
      <c r="E40" s="164">
        <f t="shared" si="4"/>
        <v>1</v>
      </c>
      <c r="F40" s="166">
        <v>1</v>
      </c>
      <c r="G40" s="165">
        <v>0</v>
      </c>
      <c r="H40" s="165">
        <v>50000</v>
      </c>
      <c r="I40" s="165">
        <f t="shared" si="5"/>
        <v>50000</v>
      </c>
      <c r="J40" s="165">
        <f t="shared" si="6"/>
        <v>50000</v>
      </c>
      <c r="K40" s="165">
        <f t="shared" si="3"/>
        <v>0</v>
      </c>
      <c r="L40" s="165"/>
      <c r="M40" s="145"/>
    </row>
    <row r="41" spans="2:13" ht="15.75" x14ac:dyDescent="0.25">
      <c r="B41" s="170" t="s">
        <v>189</v>
      </c>
      <c r="C41" s="162"/>
      <c r="D41" s="163" t="s">
        <v>169</v>
      </c>
      <c r="E41" s="164">
        <f t="shared" si="4"/>
        <v>1</v>
      </c>
      <c r="F41" s="166">
        <v>1</v>
      </c>
      <c r="G41" s="165">
        <v>0</v>
      </c>
      <c r="H41" s="165">
        <v>250000</v>
      </c>
      <c r="I41" s="165">
        <f t="shared" si="5"/>
        <v>250000</v>
      </c>
      <c r="J41" s="165">
        <f t="shared" si="6"/>
        <v>250000</v>
      </c>
      <c r="K41" s="165">
        <f t="shared" si="3"/>
        <v>0</v>
      </c>
      <c r="L41" s="165"/>
      <c r="M41" s="145"/>
    </row>
    <row r="42" spans="2:13" ht="15.75" x14ac:dyDescent="0.25">
      <c r="B42" s="170" t="s">
        <v>189</v>
      </c>
      <c r="C42" s="162"/>
      <c r="D42" s="163" t="s">
        <v>170</v>
      </c>
      <c r="E42" s="164">
        <f t="shared" si="4"/>
        <v>5</v>
      </c>
      <c r="F42" s="166">
        <v>2</v>
      </c>
      <c r="G42" s="165">
        <v>3</v>
      </c>
      <c r="H42" s="165">
        <v>25000</v>
      </c>
      <c r="I42" s="165">
        <f t="shared" si="5"/>
        <v>125000</v>
      </c>
      <c r="J42" s="165">
        <f t="shared" si="6"/>
        <v>50000</v>
      </c>
      <c r="K42" s="165">
        <f t="shared" si="3"/>
        <v>75000</v>
      </c>
      <c r="L42" s="165"/>
      <c r="M42" s="145"/>
    </row>
    <row r="43" spans="2:13" ht="15.75" x14ac:dyDescent="0.25">
      <c r="B43" s="170" t="s">
        <v>189</v>
      </c>
      <c r="C43" s="162"/>
      <c r="D43" s="163" t="s">
        <v>171</v>
      </c>
      <c r="E43" s="164">
        <f t="shared" si="4"/>
        <v>3</v>
      </c>
      <c r="F43" s="166">
        <v>3</v>
      </c>
      <c r="G43" s="165">
        <v>0</v>
      </c>
      <c r="H43" s="165">
        <v>40000</v>
      </c>
      <c r="I43" s="165">
        <f t="shared" si="5"/>
        <v>120000</v>
      </c>
      <c r="J43" s="165">
        <f t="shared" si="6"/>
        <v>120000</v>
      </c>
      <c r="K43" s="165">
        <f t="shared" si="3"/>
        <v>0</v>
      </c>
      <c r="L43" s="165"/>
      <c r="M43" s="145"/>
    </row>
    <row r="44" spans="2:13" ht="15.75" x14ac:dyDescent="0.25">
      <c r="B44" s="170" t="s">
        <v>189</v>
      </c>
      <c r="C44" s="162"/>
      <c r="D44" s="163" t="s">
        <v>172</v>
      </c>
      <c r="E44" s="164">
        <f t="shared" si="4"/>
        <v>18</v>
      </c>
      <c r="F44" s="166">
        <v>6</v>
      </c>
      <c r="G44" s="165">
        <v>12</v>
      </c>
      <c r="H44" s="165">
        <v>12000</v>
      </c>
      <c r="I44" s="165">
        <f t="shared" si="5"/>
        <v>216000</v>
      </c>
      <c r="J44" s="165">
        <f t="shared" si="6"/>
        <v>72000</v>
      </c>
      <c r="K44" s="165">
        <f t="shared" si="3"/>
        <v>144000</v>
      </c>
      <c r="L44" s="165"/>
      <c r="M44" s="137"/>
    </row>
    <row r="45" spans="2:13" ht="15.75" x14ac:dyDescent="0.25">
      <c r="B45" s="170"/>
      <c r="C45" s="162"/>
      <c r="D45" s="198" t="s">
        <v>203</v>
      </c>
      <c r="E45" s="169"/>
      <c r="F45" s="163"/>
      <c r="G45" s="165"/>
      <c r="H45" s="165"/>
      <c r="I45" s="165"/>
      <c r="J45" s="165"/>
      <c r="K45" s="165"/>
      <c r="L45" s="165"/>
      <c r="M45" s="145"/>
    </row>
    <row r="46" spans="2:13" ht="15.75" x14ac:dyDescent="0.25">
      <c r="B46" s="163" t="s">
        <v>184</v>
      </c>
      <c r="C46" s="162"/>
      <c r="D46" s="163" t="s">
        <v>185</v>
      </c>
      <c r="E46" s="169">
        <v>6</v>
      </c>
      <c r="F46" s="163"/>
      <c r="G46" s="165">
        <f t="shared" ref="G46:G48" si="7">E46-F46</f>
        <v>6</v>
      </c>
      <c r="H46" s="165">
        <v>13500</v>
      </c>
      <c r="I46" s="165">
        <f t="shared" si="5"/>
        <v>81000</v>
      </c>
      <c r="J46" s="165">
        <f t="shared" si="6"/>
        <v>0</v>
      </c>
      <c r="K46" s="165">
        <f t="shared" si="3"/>
        <v>81000</v>
      </c>
      <c r="L46" s="165"/>
      <c r="M46" s="145"/>
    </row>
    <row r="47" spans="2:13" ht="15.75" x14ac:dyDescent="0.25">
      <c r="B47" s="163" t="s">
        <v>184</v>
      </c>
      <c r="C47" s="162"/>
      <c r="D47" s="163" t="s">
        <v>186</v>
      </c>
      <c r="E47" s="169">
        <v>6</v>
      </c>
      <c r="F47" s="163"/>
      <c r="G47" s="165">
        <f t="shared" si="7"/>
        <v>6</v>
      </c>
      <c r="H47" s="165">
        <v>27000</v>
      </c>
      <c r="I47" s="165">
        <f t="shared" si="5"/>
        <v>162000</v>
      </c>
      <c r="J47" s="165">
        <f t="shared" si="6"/>
        <v>0</v>
      </c>
      <c r="K47" s="165">
        <f t="shared" si="3"/>
        <v>162000</v>
      </c>
      <c r="L47" s="165"/>
      <c r="M47" s="145"/>
    </row>
    <row r="48" spans="2:13" ht="15.75" x14ac:dyDescent="0.25">
      <c r="B48" s="163" t="s">
        <v>184</v>
      </c>
      <c r="C48" s="162"/>
      <c r="D48" s="163" t="s">
        <v>187</v>
      </c>
      <c r="E48" s="169">
        <v>10</v>
      </c>
      <c r="F48" s="163"/>
      <c r="G48" s="165">
        <f t="shared" si="7"/>
        <v>10</v>
      </c>
      <c r="H48" s="165">
        <v>5200</v>
      </c>
      <c r="I48" s="165">
        <f t="shared" si="5"/>
        <v>52000</v>
      </c>
      <c r="J48" s="165">
        <f t="shared" si="6"/>
        <v>0</v>
      </c>
      <c r="K48" s="165">
        <f t="shared" si="3"/>
        <v>52000</v>
      </c>
      <c r="L48" s="165"/>
      <c r="M48" s="145"/>
    </row>
    <row r="49" spans="2:13" ht="16.5" thickBot="1" x14ac:dyDescent="0.3">
      <c r="B49" s="200" t="s">
        <v>184</v>
      </c>
      <c r="C49" s="152"/>
      <c r="D49" s="200" t="s">
        <v>188</v>
      </c>
      <c r="E49" s="201"/>
      <c r="F49" s="200"/>
      <c r="G49" s="160"/>
      <c r="H49" s="160"/>
      <c r="I49" s="160"/>
      <c r="J49" s="160"/>
      <c r="K49" s="160"/>
      <c r="L49" s="160"/>
      <c r="M49" s="145"/>
    </row>
    <row r="50" spans="2:13" ht="17.25" thickTop="1" thickBot="1" x14ac:dyDescent="0.3">
      <c r="B50" s="288" t="s">
        <v>8</v>
      </c>
      <c r="C50" s="289"/>
      <c r="D50" s="290"/>
      <c r="E50" s="202"/>
      <c r="F50" s="202"/>
      <c r="G50" s="202"/>
      <c r="H50" s="202"/>
      <c r="I50" s="203">
        <f>SUM(I15:I48)</f>
        <v>6762500</v>
      </c>
      <c r="J50" s="203">
        <f>SUM(J15:J48)</f>
        <v>3416000</v>
      </c>
      <c r="K50" s="203">
        <f>SUM(K15:K48)</f>
        <v>3346500</v>
      </c>
      <c r="L50" s="202"/>
      <c r="M50" s="137"/>
    </row>
    <row r="51" spans="2:13" ht="16.5" thickTop="1" x14ac:dyDescent="0.25">
      <c r="B51" s="141"/>
      <c r="C51" s="141"/>
      <c r="D51" s="141"/>
      <c r="E51" s="140"/>
      <c r="F51" s="140"/>
      <c r="G51" s="140"/>
      <c r="H51" s="140"/>
      <c r="I51" s="204"/>
      <c r="J51" s="204"/>
      <c r="K51" s="204"/>
      <c r="L51" s="140"/>
      <c r="M51" s="147"/>
    </row>
    <row r="52" spans="2:13" ht="15.75" x14ac:dyDescent="0.25">
      <c r="B52" s="137"/>
      <c r="C52" s="138"/>
      <c r="D52" s="137"/>
      <c r="E52" s="137"/>
      <c r="F52" s="137"/>
      <c r="G52" s="137"/>
      <c r="H52" s="137"/>
      <c r="I52" s="137"/>
      <c r="J52" s="287" t="s">
        <v>208</v>
      </c>
      <c r="K52" s="287"/>
      <c r="L52" s="287"/>
      <c r="M52" s="137"/>
    </row>
    <row r="53" spans="2:13" ht="15.75" x14ac:dyDescent="0.25">
      <c r="B53" s="137"/>
      <c r="C53" s="287" t="s">
        <v>154</v>
      </c>
      <c r="D53" s="287"/>
      <c r="E53" s="137"/>
      <c r="F53" s="137"/>
      <c r="G53" s="137"/>
      <c r="H53" s="199"/>
      <c r="I53" s="137"/>
      <c r="J53" s="286" t="s">
        <v>126</v>
      </c>
      <c r="K53" s="286"/>
      <c r="L53" s="286"/>
      <c r="M53" s="137"/>
    </row>
    <row r="54" spans="2:13" ht="15.75" x14ac:dyDescent="0.25">
      <c r="B54" s="137"/>
      <c r="C54" s="138"/>
      <c r="D54" s="137"/>
      <c r="E54" s="137"/>
      <c r="F54" s="137"/>
      <c r="G54" s="137"/>
      <c r="H54" s="137"/>
      <c r="I54" s="137"/>
      <c r="J54" s="137"/>
      <c r="K54" s="137"/>
      <c r="L54" s="137"/>
      <c r="M54" s="137"/>
    </row>
    <row r="55" spans="2:13" ht="15.75" x14ac:dyDescent="0.25">
      <c r="B55" s="137"/>
      <c r="C55" s="138"/>
      <c r="D55" s="137"/>
      <c r="E55" s="137"/>
      <c r="F55" s="137"/>
      <c r="G55" s="137"/>
      <c r="H55" s="137"/>
      <c r="I55" s="137"/>
      <c r="J55" s="137"/>
      <c r="K55" s="137"/>
      <c r="L55" s="137"/>
      <c r="M55" s="137"/>
    </row>
    <row r="56" spans="2:13" ht="15.75" x14ac:dyDescent="0.25">
      <c r="B56" s="287"/>
      <c r="C56" s="285" t="s">
        <v>155</v>
      </c>
      <c r="D56" s="285"/>
      <c r="E56" s="287"/>
      <c r="F56" s="287"/>
      <c r="G56" s="287"/>
      <c r="H56" s="287"/>
      <c r="I56" s="287"/>
      <c r="J56" s="286" t="s">
        <v>157</v>
      </c>
      <c r="K56" s="286"/>
      <c r="L56" s="286"/>
      <c r="M56" s="287"/>
    </row>
    <row r="57" spans="2:13" ht="15.75" x14ac:dyDescent="0.25">
      <c r="B57" s="287"/>
      <c r="C57" s="286" t="s">
        <v>156</v>
      </c>
      <c r="D57" s="286"/>
      <c r="E57" s="287"/>
      <c r="F57" s="287"/>
      <c r="G57" s="287"/>
      <c r="H57" s="287"/>
      <c r="I57" s="287"/>
      <c r="J57" s="287" t="s">
        <v>158</v>
      </c>
      <c r="K57" s="287"/>
      <c r="L57" s="287"/>
      <c r="M57" s="287"/>
    </row>
    <row r="58" spans="2:13" ht="15.75" x14ac:dyDescent="0.25">
      <c r="B58" s="137"/>
      <c r="C58" s="138"/>
      <c r="D58" s="137"/>
      <c r="E58" s="137"/>
      <c r="F58" s="137"/>
      <c r="G58" s="137"/>
      <c r="H58" s="137"/>
      <c r="I58" s="137"/>
      <c r="J58" s="137"/>
      <c r="K58" s="137"/>
      <c r="L58" s="137"/>
      <c r="M58" s="137"/>
    </row>
    <row r="59" spans="2:13" ht="15.75" x14ac:dyDescent="0.25">
      <c r="B59" s="139" t="s">
        <v>159</v>
      </c>
    </row>
  </sheetData>
  <mergeCells count="21">
    <mergeCell ref="B1:L1"/>
    <mergeCell ref="C53:D53"/>
    <mergeCell ref="J53:L53"/>
    <mergeCell ref="F6:H6"/>
    <mergeCell ref="G56:G57"/>
    <mergeCell ref="K8:M8"/>
    <mergeCell ref="E10:G10"/>
    <mergeCell ref="I10:K10"/>
    <mergeCell ref="I11:K11"/>
    <mergeCell ref="J52:L52"/>
    <mergeCell ref="H56:H57"/>
    <mergeCell ref="I56:I57"/>
    <mergeCell ref="J56:L56"/>
    <mergeCell ref="J57:L57"/>
    <mergeCell ref="M56:M57"/>
    <mergeCell ref="B56:B57"/>
    <mergeCell ref="C56:D56"/>
    <mergeCell ref="C57:D57"/>
    <mergeCell ref="E56:E57"/>
    <mergeCell ref="F56:F57"/>
    <mergeCell ref="B50:D50"/>
  </mergeCells>
  <pageMargins left="0.7" right="0.7" top="0.75" bottom="0.75" header="0.3" footer="0.3"/>
  <pageSetup paperSize="1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7" workbookViewId="0">
      <selection activeCell="C27" sqref="C27"/>
    </sheetView>
  </sheetViews>
  <sheetFormatPr defaultRowHeight="15" x14ac:dyDescent="0.25"/>
  <cols>
    <col min="2" max="2" width="15.140625" customWidth="1"/>
    <col min="3" max="3" width="25.85546875" customWidth="1"/>
    <col min="4" max="4" width="11.42578125" customWidth="1"/>
    <col min="8" max="8" width="10.85546875" customWidth="1"/>
  </cols>
  <sheetData>
    <row r="1" spans="1:8" x14ac:dyDescent="0.25">
      <c r="G1" s="26" t="s">
        <v>36</v>
      </c>
    </row>
    <row r="2" spans="1:8" x14ac:dyDescent="0.25">
      <c r="A2" s="36"/>
      <c r="B2" s="36" t="s">
        <v>98</v>
      </c>
      <c r="C2" s="27" t="s">
        <v>99</v>
      </c>
    </row>
    <row r="3" spans="1:8" x14ac:dyDescent="0.25">
      <c r="B3" s="26"/>
      <c r="C3" s="27"/>
    </row>
    <row r="4" spans="1:8" x14ac:dyDescent="0.25">
      <c r="A4" s="280"/>
      <c r="B4" s="280"/>
      <c r="C4" s="28"/>
      <c r="F4" s="26"/>
      <c r="G4" t="s">
        <v>162</v>
      </c>
    </row>
    <row r="5" spans="1:8" x14ac:dyDescent="0.25">
      <c r="B5" s="26"/>
      <c r="C5" s="27"/>
    </row>
    <row r="7" spans="1:8" ht="18.75" x14ac:dyDescent="0.3">
      <c r="B7" s="239" t="s">
        <v>199</v>
      </c>
      <c r="C7" s="239"/>
      <c r="D7" s="239"/>
      <c r="E7" s="239"/>
      <c r="F7" s="239"/>
      <c r="G7" s="239"/>
      <c r="H7" s="239"/>
    </row>
    <row r="8" spans="1:8" ht="18.75" x14ac:dyDescent="0.3">
      <c r="B8" s="239" t="s">
        <v>200</v>
      </c>
      <c r="C8" s="239"/>
      <c r="D8" s="239"/>
      <c r="E8" s="239"/>
      <c r="F8" s="239"/>
      <c r="G8" s="239"/>
      <c r="H8" s="239"/>
    </row>
    <row r="10" spans="1:8" ht="24" x14ac:dyDescent="0.25">
      <c r="A10" s="152" t="s">
        <v>37</v>
      </c>
      <c r="B10" s="152" t="s">
        <v>38</v>
      </c>
      <c r="C10" s="152"/>
      <c r="D10" s="183" t="s">
        <v>39</v>
      </c>
      <c r="E10" s="152" t="s">
        <v>40</v>
      </c>
      <c r="F10" s="184" t="s">
        <v>41</v>
      </c>
      <c r="G10" s="185" t="s">
        <v>42</v>
      </c>
      <c r="H10" s="152" t="s">
        <v>41</v>
      </c>
    </row>
    <row r="11" spans="1:8" x14ac:dyDescent="0.25">
      <c r="A11" s="150" t="s">
        <v>43</v>
      </c>
      <c r="B11" s="150" t="s">
        <v>44</v>
      </c>
      <c r="C11" s="156" t="s">
        <v>201</v>
      </c>
      <c r="D11" s="186" t="s">
        <v>46</v>
      </c>
      <c r="E11" s="150" t="s">
        <v>47</v>
      </c>
      <c r="F11" s="187" t="s">
        <v>48</v>
      </c>
      <c r="G11" s="188" t="s">
        <v>49</v>
      </c>
      <c r="H11" s="150" t="s">
        <v>42</v>
      </c>
    </row>
    <row r="12" spans="1:8" x14ac:dyDescent="0.25">
      <c r="A12" s="151"/>
      <c r="B12" s="189" t="s">
        <v>50</v>
      </c>
      <c r="C12" s="189"/>
      <c r="D12" s="190" t="s">
        <v>51</v>
      </c>
      <c r="E12" s="151"/>
      <c r="F12" s="191"/>
      <c r="G12" s="192"/>
      <c r="H12" s="151"/>
    </row>
    <row r="13" spans="1:8" ht="15.75" thickBot="1" x14ac:dyDescent="0.3">
      <c r="A13" s="193">
        <v>1</v>
      </c>
      <c r="B13" s="193">
        <v>2</v>
      </c>
      <c r="C13" s="193">
        <v>3</v>
      </c>
      <c r="D13" s="193">
        <v>4</v>
      </c>
      <c r="E13" s="193">
        <v>5</v>
      </c>
      <c r="F13" s="194">
        <v>6</v>
      </c>
      <c r="G13" s="195">
        <v>7</v>
      </c>
      <c r="H13" s="193">
        <v>8</v>
      </c>
    </row>
    <row r="14" spans="1:8" ht="15.75" thickTop="1" x14ac:dyDescent="0.25">
      <c r="A14" s="30"/>
      <c r="B14" s="30"/>
      <c r="C14" s="31"/>
      <c r="D14" s="32"/>
      <c r="E14" s="32"/>
      <c r="F14" s="34"/>
      <c r="G14" s="35"/>
      <c r="H14" s="33"/>
    </row>
    <row r="15" spans="1:8" x14ac:dyDescent="0.25">
      <c r="A15" s="30">
        <v>1</v>
      </c>
      <c r="B15" s="180" t="s">
        <v>197</v>
      </c>
      <c r="C15" s="181" t="s">
        <v>178</v>
      </c>
      <c r="D15" s="180" t="s">
        <v>196</v>
      </c>
      <c r="E15" s="32" t="s">
        <v>190</v>
      </c>
      <c r="F15" s="205">
        <v>10</v>
      </c>
      <c r="G15" s="165">
        <v>36000</v>
      </c>
      <c r="H15" s="33">
        <f>F15*G15</f>
        <v>360000</v>
      </c>
    </row>
    <row r="16" spans="1:8" x14ac:dyDescent="0.25">
      <c r="A16" s="30">
        <v>2</v>
      </c>
      <c r="B16" s="180" t="s">
        <v>197</v>
      </c>
      <c r="C16" s="181" t="s">
        <v>179</v>
      </c>
      <c r="D16" s="180" t="s">
        <v>196</v>
      </c>
      <c r="E16" s="32" t="s">
        <v>191</v>
      </c>
      <c r="F16" s="205">
        <v>25</v>
      </c>
      <c r="G16" s="165">
        <v>7500</v>
      </c>
      <c r="H16" s="33">
        <f t="shared" ref="H16:H30" si="0">F16*G16</f>
        <v>187500</v>
      </c>
    </row>
    <row r="17" spans="1:8" x14ac:dyDescent="0.25">
      <c r="A17" s="30">
        <v>3</v>
      </c>
      <c r="B17" s="180" t="s">
        <v>197</v>
      </c>
      <c r="C17" s="181" t="s">
        <v>180</v>
      </c>
      <c r="D17" s="180" t="s">
        <v>196</v>
      </c>
      <c r="E17" s="32" t="s">
        <v>191</v>
      </c>
      <c r="F17" s="205">
        <v>300</v>
      </c>
      <c r="G17" s="165">
        <v>500</v>
      </c>
      <c r="H17" s="33">
        <f t="shared" si="0"/>
        <v>150000</v>
      </c>
    </row>
    <row r="18" spans="1:8" x14ac:dyDescent="0.25">
      <c r="A18" s="30">
        <v>4</v>
      </c>
      <c r="B18" s="180" t="s">
        <v>197</v>
      </c>
      <c r="C18" s="181" t="s">
        <v>167</v>
      </c>
      <c r="D18" s="180" t="s">
        <v>196</v>
      </c>
      <c r="E18" s="32" t="s">
        <v>191</v>
      </c>
      <c r="F18" s="205">
        <v>10</v>
      </c>
      <c r="G18" s="165">
        <v>15000</v>
      </c>
      <c r="H18" s="33">
        <f t="shared" si="0"/>
        <v>150000</v>
      </c>
    </row>
    <row r="19" spans="1:8" x14ac:dyDescent="0.25">
      <c r="A19" s="30">
        <v>5</v>
      </c>
      <c r="B19" s="180" t="s">
        <v>197</v>
      </c>
      <c r="C19" s="181" t="s">
        <v>168</v>
      </c>
      <c r="D19" s="180" t="s">
        <v>196</v>
      </c>
      <c r="E19" s="32" t="s">
        <v>192</v>
      </c>
      <c r="F19" s="205">
        <v>10</v>
      </c>
      <c r="G19" s="165">
        <v>10000</v>
      </c>
      <c r="H19" s="33">
        <f t="shared" si="0"/>
        <v>100000</v>
      </c>
    </row>
    <row r="20" spans="1:8" x14ac:dyDescent="0.25">
      <c r="A20" s="30">
        <v>6</v>
      </c>
      <c r="B20" s="180" t="s">
        <v>197</v>
      </c>
      <c r="C20" s="181" t="s">
        <v>181</v>
      </c>
      <c r="D20" s="180" t="s">
        <v>196</v>
      </c>
      <c r="E20" s="32" t="s">
        <v>191</v>
      </c>
      <c r="F20" s="205">
        <v>12</v>
      </c>
      <c r="G20" s="165">
        <v>3000</v>
      </c>
      <c r="H20" s="33">
        <f t="shared" si="0"/>
        <v>36000</v>
      </c>
    </row>
    <row r="21" spans="1:8" x14ac:dyDescent="0.25">
      <c r="A21" s="30">
        <v>7</v>
      </c>
      <c r="B21" s="180" t="s">
        <v>197</v>
      </c>
      <c r="C21" s="181" t="s">
        <v>177</v>
      </c>
      <c r="D21" s="180" t="s">
        <v>196</v>
      </c>
      <c r="E21" s="32" t="s">
        <v>191</v>
      </c>
      <c r="F21" s="205">
        <v>10</v>
      </c>
      <c r="G21" s="165">
        <v>12000</v>
      </c>
      <c r="H21" s="33">
        <f t="shared" si="0"/>
        <v>120000</v>
      </c>
    </row>
    <row r="22" spans="1:8" x14ac:dyDescent="0.25">
      <c r="A22" s="30">
        <v>8</v>
      </c>
      <c r="B22" s="180" t="s">
        <v>197</v>
      </c>
      <c r="C22" s="181" t="s">
        <v>182</v>
      </c>
      <c r="D22" s="180" t="s">
        <v>196</v>
      </c>
      <c r="E22" s="32" t="s">
        <v>191</v>
      </c>
      <c r="F22" s="205">
        <v>1</v>
      </c>
      <c r="G22" s="165">
        <v>50000</v>
      </c>
      <c r="H22" s="33">
        <f t="shared" si="0"/>
        <v>50000</v>
      </c>
    </row>
    <row r="23" spans="1:8" x14ac:dyDescent="0.25">
      <c r="A23" s="30">
        <v>9</v>
      </c>
      <c r="B23" s="180" t="s">
        <v>197</v>
      </c>
      <c r="C23" s="181" t="s">
        <v>169</v>
      </c>
      <c r="D23" s="180" t="s">
        <v>196</v>
      </c>
      <c r="E23" s="32" t="s">
        <v>191</v>
      </c>
      <c r="F23" s="205">
        <v>1</v>
      </c>
      <c r="G23" s="165">
        <v>250000</v>
      </c>
      <c r="H23" s="33">
        <f t="shared" si="0"/>
        <v>250000</v>
      </c>
    </row>
    <row r="24" spans="1:8" x14ac:dyDescent="0.25">
      <c r="A24" s="30">
        <v>10</v>
      </c>
      <c r="B24" s="180" t="s">
        <v>197</v>
      </c>
      <c r="C24" s="181" t="s">
        <v>170</v>
      </c>
      <c r="D24" s="180" t="s">
        <v>196</v>
      </c>
      <c r="E24" s="32" t="s">
        <v>193</v>
      </c>
      <c r="F24" s="205">
        <v>5</v>
      </c>
      <c r="G24" s="165">
        <v>25000</v>
      </c>
      <c r="H24" s="33">
        <f t="shared" si="0"/>
        <v>125000</v>
      </c>
    </row>
    <row r="25" spans="1:8" x14ac:dyDescent="0.25">
      <c r="A25" s="30">
        <v>11</v>
      </c>
      <c r="B25" s="180" t="s">
        <v>197</v>
      </c>
      <c r="C25" s="182" t="s">
        <v>171</v>
      </c>
      <c r="D25" s="180" t="s">
        <v>196</v>
      </c>
      <c r="E25" s="172" t="s">
        <v>191</v>
      </c>
      <c r="F25" s="205">
        <v>3</v>
      </c>
      <c r="G25" s="165">
        <v>40000</v>
      </c>
      <c r="H25" s="33">
        <f t="shared" si="0"/>
        <v>120000</v>
      </c>
    </row>
    <row r="26" spans="1:8" x14ac:dyDescent="0.25">
      <c r="A26" s="30">
        <v>12</v>
      </c>
      <c r="B26" s="180" t="s">
        <v>197</v>
      </c>
      <c r="C26" s="182" t="s">
        <v>172</v>
      </c>
      <c r="D26" s="180" t="s">
        <v>196</v>
      </c>
      <c r="E26" s="172" t="s">
        <v>191</v>
      </c>
      <c r="F26" s="205">
        <v>12</v>
      </c>
      <c r="G26" s="160">
        <v>12000</v>
      </c>
      <c r="H26" s="174">
        <f t="shared" si="0"/>
        <v>144000</v>
      </c>
    </row>
    <row r="27" spans="1:8" x14ac:dyDescent="0.25">
      <c r="A27" s="30">
        <v>13</v>
      </c>
      <c r="B27" s="180" t="s">
        <v>197</v>
      </c>
      <c r="C27" s="163" t="s">
        <v>173</v>
      </c>
      <c r="D27" s="180" t="s">
        <v>196</v>
      </c>
      <c r="E27" s="172" t="s">
        <v>191</v>
      </c>
      <c r="F27" s="205">
        <v>12</v>
      </c>
      <c r="G27" s="165">
        <v>5000</v>
      </c>
      <c r="H27" s="174">
        <f t="shared" si="0"/>
        <v>60000</v>
      </c>
    </row>
    <row r="28" spans="1:8" x14ac:dyDescent="0.25">
      <c r="A28" s="30">
        <v>14</v>
      </c>
      <c r="B28" s="180" t="s">
        <v>197</v>
      </c>
      <c r="C28" s="163" t="s">
        <v>175</v>
      </c>
      <c r="D28" s="180" t="s">
        <v>196</v>
      </c>
      <c r="E28" s="172" t="s">
        <v>191</v>
      </c>
      <c r="F28" s="205">
        <v>12</v>
      </c>
      <c r="G28" s="165">
        <v>2000</v>
      </c>
      <c r="H28" s="174">
        <f t="shared" si="0"/>
        <v>24000</v>
      </c>
    </row>
    <row r="29" spans="1:8" x14ac:dyDescent="0.25">
      <c r="A29" s="30">
        <v>15</v>
      </c>
      <c r="B29" s="180" t="s">
        <v>197</v>
      </c>
      <c r="C29" s="163" t="s">
        <v>176</v>
      </c>
      <c r="D29" s="180" t="s">
        <v>196</v>
      </c>
      <c r="E29" s="172" t="s">
        <v>191</v>
      </c>
      <c r="F29" s="205">
        <v>6</v>
      </c>
      <c r="G29" s="165">
        <v>15000</v>
      </c>
      <c r="H29" s="174">
        <f t="shared" si="0"/>
        <v>90000</v>
      </c>
    </row>
    <row r="30" spans="1:8" x14ac:dyDescent="0.25">
      <c r="A30" s="30">
        <v>16</v>
      </c>
      <c r="B30" s="180" t="s">
        <v>197</v>
      </c>
      <c r="C30" s="163" t="s">
        <v>174</v>
      </c>
      <c r="D30" s="180" t="s">
        <v>196</v>
      </c>
      <c r="E30" s="172" t="s">
        <v>191</v>
      </c>
      <c r="F30" s="205">
        <v>12</v>
      </c>
      <c r="G30" s="165">
        <v>6000</v>
      </c>
      <c r="H30" s="174">
        <f t="shared" si="0"/>
        <v>72000</v>
      </c>
    </row>
    <row r="31" spans="1:8" x14ac:dyDescent="0.25">
      <c r="A31" s="30"/>
      <c r="B31" s="180"/>
      <c r="C31" s="182"/>
      <c r="D31" s="180"/>
      <c r="E31" s="172"/>
      <c r="F31" s="173"/>
      <c r="G31" s="160"/>
      <c r="H31" s="174"/>
    </row>
    <row r="32" spans="1:8" ht="15.75" thickBot="1" x14ac:dyDescent="0.3">
      <c r="A32" s="30"/>
      <c r="B32" s="180"/>
      <c r="C32" s="182"/>
      <c r="D32" s="180"/>
      <c r="E32" s="172"/>
      <c r="F32" s="175"/>
      <c r="G32" s="160"/>
      <c r="H32" s="174"/>
    </row>
    <row r="33" spans="1:8" ht="15.75" thickBot="1" x14ac:dyDescent="0.3">
      <c r="A33" s="176"/>
      <c r="B33" s="281" t="s">
        <v>14</v>
      </c>
      <c r="C33" s="282"/>
      <c r="D33" s="282"/>
      <c r="E33" s="282"/>
      <c r="F33" s="282"/>
      <c r="G33" s="283"/>
      <c r="H33" s="177">
        <f>SUM(H15:H32)</f>
        <v>2038500</v>
      </c>
    </row>
    <row r="34" spans="1:8" ht="15.75" thickTop="1" x14ac:dyDescent="0.25">
      <c r="A34" s="29"/>
      <c r="B34" s="178"/>
      <c r="C34" s="178"/>
      <c r="D34" s="178"/>
      <c r="E34" s="178"/>
      <c r="F34" s="178"/>
      <c r="G34" s="178"/>
      <c r="H34" s="179"/>
    </row>
    <row r="35" spans="1:8" x14ac:dyDescent="0.25">
      <c r="E35" t="s">
        <v>198</v>
      </c>
    </row>
    <row r="37" spans="1:8" x14ac:dyDescent="0.25">
      <c r="E37" t="s">
        <v>52</v>
      </c>
    </row>
    <row r="38" spans="1:8" x14ac:dyDescent="0.25">
      <c r="E38" t="s">
        <v>53</v>
      </c>
    </row>
    <row r="40" spans="1:8" x14ac:dyDescent="0.25">
      <c r="E40" t="s">
        <v>55</v>
      </c>
      <c r="G40" t="s">
        <v>56</v>
      </c>
    </row>
    <row r="41" spans="1:8" x14ac:dyDescent="0.25">
      <c r="B41" s="26" t="s">
        <v>54</v>
      </c>
      <c r="E41" t="s">
        <v>57</v>
      </c>
      <c r="G41" t="s">
        <v>56</v>
      </c>
    </row>
    <row r="42" spans="1:8" x14ac:dyDescent="0.25">
      <c r="E42" t="s">
        <v>58</v>
      </c>
      <c r="G42" t="s">
        <v>56</v>
      </c>
    </row>
    <row r="43" spans="1:8" x14ac:dyDescent="0.25">
      <c r="B43" t="s">
        <v>195</v>
      </c>
      <c r="C43" t="s">
        <v>194</v>
      </c>
      <c r="E43" t="s">
        <v>59</v>
      </c>
      <c r="G43" t="s">
        <v>56</v>
      </c>
    </row>
    <row r="44" spans="1:8" x14ac:dyDescent="0.25">
      <c r="B44" t="s">
        <v>57</v>
      </c>
      <c r="C44" t="s">
        <v>194</v>
      </c>
    </row>
    <row r="45" spans="1:8" x14ac:dyDescent="0.25">
      <c r="B45" t="s">
        <v>58</v>
      </c>
      <c r="C45" t="s">
        <v>194</v>
      </c>
    </row>
    <row r="46" spans="1:8" x14ac:dyDescent="0.25">
      <c r="B46" t="s">
        <v>59</v>
      </c>
      <c r="C46" t="s">
        <v>194</v>
      </c>
      <c r="D46" s="284" t="s">
        <v>19</v>
      </c>
      <c r="E46" s="284"/>
      <c r="F46" s="284"/>
      <c r="G46" s="284"/>
    </row>
    <row r="47" spans="1:8" x14ac:dyDescent="0.25">
      <c r="D47" s="231" t="s">
        <v>60</v>
      </c>
      <c r="E47" s="231"/>
      <c r="F47" s="231"/>
      <c r="G47" s="231"/>
    </row>
    <row r="48" spans="1:8" x14ac:dyDescent="0.25">
      <c r="D48" s="231" t="s">
        <v>61</v>
      </c>
      <c r="E48" s="231"/>
      <c r="F48" s="231"/>
      <c r="G48" s="231"/>
    </row>
    <row r="51" spans="4:6" x14ac:dyDescent="0.25">
      <c r="D51" t="s">
        <v>62</v>
      </c>
      <c r="F51" t="s">
        <v>63</v>
      </c>
    </row>
    <row r="52" spans="4:6" x14ac:dyDescent="0.25">
      <c r="D52" t="s">
        <v>21</v>
      </c>
      <c r="F52" t="s">
        <v>63</v>
      </c>
    </row>
    <row r="53" spans="4:6" x14ac:dyDescent="0.25">
      <c r="D53" t="s">
        <v>58</v>
      </c>
      <c r="F53" t="s">
        <v>63</v>
      </c>
    </row>
    <row r="54" spans="4:6" x14ac:dyDescent="0.25">
      <c r="D54" t="s">
        <v>59</v>
      </c>
      <c r="F54" t="s">
        <v>63</v>
      </c>
    </row>
  </sheetData>
  <mergeCells count="7">
    <mergeCell ref="D48:G48"/>
    <mergeCell ref="A4:B4"/>
    <mergeCell ref="B7:H7"/>
    <mergeCell ref="B8:H8"/>
    <mergeCell ref="B33:G33"/>
    <mergeCell ref="D46:G46"/>
    <mergeCell ref="D47:G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abSelected="1" topLeftCell="A15" workbookViewId="0">
      <selection activeCell="C35" sqref="C35"/>
    </sheetView>
  </sheetViews>
  <sheetFormatPr defaultRowHeight="15" x14ac:dyDescent="0.25"/>
  <cols>
    <col min="2" max="2" width="25.28515625" customWidth="1"/>
    <col min="3" max="3" width="22.42578125" customWidth="1"/>
    <col min="4" max="4" width="29.85546875" customWidth="1"/>
    <col min="5" max="5" width="16.7109375" customWidth="1"/>
    <col min="6" max="6" width="14.140625" customWidth="1"/>
    <col min="7" max="7" width="21.7109375" customWidth="1"/>
  </cols>
  <sheetData>
    <row r="1" spans="1:7" ht="19.5" x14ac:dyDescent="0.3">
      <c r="C1" s="233" t="s">
        <v>3</v>
      </c>
      <c r="D1" s="233"/>
      <c r="E1" s="233"/>
      <c r="F1" s="233"/>
      <c r="G1" s="233"/>
    </row>
    <row r="2" spans="1:7" ht="20.25" x14ac:dyDescent="0.3">
      <c r="C2" s="234" t="s">
        <v>1</v>
      </c>
      <c r="D2" s="234"/>
      <c r="E2" s="234"/>
      <c r="F2" s="234"/>
      <c r="G2" s="234"/>
    </row>
    <row r="3" spans="1:7" ht="18.75" x14ac:dyDescent="0.3">
      <c r="C3" s="235" t="s">
        <v>2</v>
      </c>
      <c r="D3" s="235"/>
      <c r="E3" s="235"/>
      <c r="F3" s="235"/>
      <c r="G3" s="235"/>
    </row>
    <row r="4" spans="1:7" ht="18.75" x14ac:dyDescent="0.3">
      <c r="C4" s="235" t="s">
        <v>3</v>
      </c>
      <c r="D4" s="235"/>
      <c r="E4" s="235"/>
      <c r="F4" s="235"/>
      <c r="G4" s="235"/>
    </row>
    <row r="5" spans="1:7" ht="15.75" x14ac:dyDescent="0.25">
      <c r="G5" s="2" t="s">
        <v>4</v>
      </c>
    </row>
    <row r="6" spans="1:7" ht="15.75" x14ac:dyDescent="0.25">
      <c r="A6" s="3"/>
    </row>
    <row r="8" spans="1:7" ht="18.75" x14ac:dyDescent="0.3">
      <c r="A8" s="236" t="s">
        <v>5</v>
      </c>
      <c r="B8" s="236"/>
      <c r="C8" s="236"/>
      <c r="D8" s="236"/>
      <c r="E8" s="236"/>
      <c r="F8" s="236"/>
      <c r="G8" s="236"/>
    </row>
    <row r="9" spans="1:7" ht="18.75" x14ac:dyDescent="0.3">
      <c r="A9" s="4"/>
    </row>
    <row r="10" spans="1:7" ht="15.75" x14ac:dyDescent="0.25">
      <c r="A10" s="14" t="s">
        <v>34</v>
      </c>
      <c r="B10" s="14"/>
      <c r="C10" s="14"/>
      <c r="D10" s="14"/>
      <c r="E10" s="14"/>
      <c r="F10" s="14"/>
      <c r="G10" s="14"/>
    </row>
    <row r="11" spans="1:7" ht="15.75" x14ac:dyDescent="0.25">
      <c r="A11" s="5"/>
    </row>
    <row r="12" spans="1:7" ht="17.25" customHeight="1" x14ac:dyDescent="0.25">
      <c r="A12" s="15" t="s">
        <v>27</v>
      </c>
      <c r="B12" s="5" t="s">
        <v>21</v>
      </c>
      <c r="C12" t="s">
        <v>22</v>
      </c>
      <c r="D12" s="15" t="s">
        <v>23</v>
      </c>
      <c r="E12" s="5" t="s">
        <v>22</v>
      </c>
      <c r="F12" s="196" t="s">
        <v>18</v>
      </c>
      <c r="G12" s="5" t="s">
        <v>24</v>
      </c>
    </row>
    <row r="13" spans="1:7" ht="18.75" customHeight="1" x14ac:dyDescent="0.25">
      <c r="A13" s="15" t="s">
        <v>25</v>
      </c>
      <c r="B13" s="5" t="s">
        <v>21</v>
      </c>
      <c r="C13" t="s">
        <v>22</v>
      </c>
      <c r="D13" s="15" t="s">
        <v>23</v>
      </c>
      <c r="E13" s="5" t="s">
        <v>22</v>
      </c>
      <c r="F13" s="196" t="s">
        <v>18</v>
      </c>
      <c r="G13" s="5" t="s">
        <v>24</v>
      </c>
    </row>
    <row r="14" spans="1:7" ht="24.75" customHeight="1" x14ac:dyDescent="0.25">
      <c r="A14" s="15" t="s">
        <v>26</v>
      </c>
      <c r="B14" s="5" t="s">
        <v>21</v>
      </c>
      <c r="C14" t="s">
        <v>22</v>
      </c>
      <c r="D14" s="15" t="s">
        <v>23</v>
      </c>
      <c r="E14" s="5" t="s">
        <v>22</v>
      </c>
      <c r="F14" s="196" t="s">
        <v>18</v>
      </c>
      <c r="G14" s="5" t="s">
        <v>24</v>
      </c>
    </row>
    <row r="15" spans="1:7" ht="15.75" x14ac:dyDescent="0.25">
      <c r="A15" s="5"/>
    </row>
    <row r="16" spans="1:7" ht="15.75" x14ac:dyDescent="0.25">
      <c r="A16" s="6" t="s">
        <v>35</v>
      </c>
    </row>
    <row r="17" spans="1:7" ht="15.75" x14ac:dyDescent="0.25">
      <c r="A17" s="6" t="s">
        <v>33</v>
      </c>
    </row>
    <row r="18" spans="1:7" ht="15.75" x14ac:dyDescent="0.25">
      <c r="A18" s="6"/>
    </row>
    <row r="19" spans="1:7" ht="16.5" thickBot="1" x14ac:dyDescent="0.3">
      <c r="A19" s="5"/>
    </row>
    <row r="20" spans="1:7" x14ac:dyDescent="0.25">
      <c r="A20" s="114" t="s">
        <v>6</v>
      </c>
      <c r="B20" s="114" t="s">
        <v>7</v>
      </c>
      <c r="C20" s="114" t="s">
        <v>8</v>
      </c>
      <c r="D20" s="114" t="s">
        <v>9</v>
      </c>
      <c r="E20" s="114" t="s">
        <v>10</v>
      </c>
      <c r="F20" s="114" t="s">
        <v>8</v>
      </c>
      <c r="G20" s="114" t="s">
        <v>11</v>
      </c>
    </row>
    <row r="21" spans="1:7" x14ac:dyDescent="0.25">
      <c r="A21" s="213"/>
      <c r="B21" s="213" t="s">
        <v>12</v>
      </c>
      <c r="C21" s="213"/>
      <c r="D21" s="213" t="s">
        <v>12</v>
      </c>
      <c r="E21" s="213" t="s">
        <v>9</v>
      </c>
      <c r="F21" s="213" t="s">
        <v>13</v>
      </c>
      <c r="G21" s="213"/>
    </row>
    <row r="22" spans="1:7" ht="15.75" thickBot="1" x14ac:dyDescent="0.3">
      <c r="A22" s="215">
        <v>1</v>
      </c>
      <c r="B22" s="215">
        <v>2</v>
      </c>
      <c r="C22" s="215">
        <v>3</v>
      </c>
      <c r="D22" s="215">
        <v>4</v>
      </c>
      <c r="E22" s="215">
        <v>5</v>
      </c>
      <c r="F22" s="215">
        <v>6</v>
      </c>
      <c r="G22" s="215">
        <v>7</v>
      </c>
    </row>
    <row r="23" spans="1:7" x14ac:dyDescent="0.25">
      <c r="A23" s="214"/>
      <c r="B23" s="214"/>
      <c r="C23" s="214"/>
      <c r="D23" s="214"/>
      <c r="E23" s="214"/>
      <c r="F23" s="214"/>
      <c r="G23" s="214"/>
    </row>
    <row r="24" spans="1:7" x14ac:dyDescent="0.25">
      <c r="A24" s="17">
        <v>1</v>
      </c>
      <c r="B24" s="163" t="s">
        <v>178</v>
      </c>
      <c r="C24" s="221">
        <v>5</v>
      </c>
      <c r="D24" s="219" t="s">
        <v>212</v>
      </c>
      <c r="E24" s="165">
        <v>36000</v>
      </c>
      <c r="F24" s="216">
        <f>C24*E24</f>
        <v>180000</v>
      </c>
      <c r="G24" s="17"/>
    </row>
    <row r="25" spans="1:7" x14ac:dyDescent="0.25">
      <c r="A25" s="17">
        <v>2</v>
      </c>
      <c r="B25" s="163" t="s">
        <v>179</v>
      </c>
      <c r="C25" s="221">
        <v>10</v>
      </c>
      <c r="D25" s="219" t="s">
        <v>213</v>
      </c>
      <c r="E25" s="165">
        <v>7500</v>
      </c>
      <c r="F25" s="216">
        <f>C25*E25</f>
        <v>75000</v>
      </c>
      <c r="G25" s="17"/>
    </row>
    <row r="26" spans="1:7" x14ac:dyDescent="0.25">
      <c r="A26" s="217">
        <v>3</v>
      </c>
      <c r="B26" s="163" t="s">
        <v>180</v>
      </c>
      <c r="C26" s="221">
        <v>50</v>
      </c>
      <c r="D26" s="220" t="s">
        <v>213</v>
      </c>
      <c r="E26" s="165">
        <v>500</v>
      </c>
      <c r="F26" s="218">
        <f>C26*E26</f>
        <v>25000</v>
      </c>
      <c r="G26" s="217"/>
    </row>
    <row r="27" spans="1:7" x14ac:dyDescent="0.25">
      <c r="A27" s="217">
        <v>4</v>
      </c>
      <c r="B27" s="163" t="s">
        <v>167</v>
      </c>
      <c r="C27" s="221">
        <v>5</v>
      </c>
      <c r="D27" s="220" t="s">
        <v>213</v>
      </c>
      <c r="E27" s="165">
        <v>15000</v>
      </c>
      <c r="F27" s="218">
        <f t="shared" ref="F27:F31" si="0">C27*E27</f>
        <v>75000</v>
      </c>
      <c r="G27" s="217"/>
    </row>
    <row r="28" spans="1:7" x14ac:dyDescent="0.25">
      <c r="A28" s="217">
        <v>5</v>
      </c>
      <c r="B28" s="163" t="s">
        <v>216</v>
      </c>
      <c r="C28" s="221">
        <v>8</v>
      </c>
      <c r="D28" s="220" t="s">
        <v>214</v>
      </c>
      <c r="E28" s="165">
        <v>10000</v>
      </c>
      <c r="F28" s="218">
        <f t="shared" si="0"/>
        <v>80000</v>
      </c>
      <c r="G28" s="217"/>
    </row>
    <row r="29" spans="1:7" x14ac:dyDescent="0.25">
      <c r="A29" s="217">
        <v>6</v>
      </c>
      <c r="B29" s="163" t="s">
        <v>181</v>
      </c>
      <c r="C29" s="221">
        <v>6</v>
      </c>
      <c r="D29" s="220" t="s">
        <v>213</v>
      </c>
      <c r="E29" s="165">
        <v>3000</v>
      </c>
      <c r="F29" s="218">
        <f t="shared" si="0"/>
        <v>18000</v>
      </c>
      <c r="G29" s="217"/>
    </row>
    <row r="30" spans="1:7" x14ac:dyDescent="0.25">
      <c r="A30" s="217">
        <v>7</v>
      </c>
      <c r="B30" s="163" t="s">
        <v>177</v>
      </c>
      <c r="C30" s="221">
        <v>5</v>
      </c>
      <c r="D30" s="220" t="s">
        <v>215</v>
      </c>
      <c r="E30" s="165">
        <v>12000</v>
      </c>
      <c r="F30" s="218">
        <f t="shared" si="0"/>
        <v>60000</v>
      </c>
      <c r="G30" s="217"/>
    </row>
    <row r="31" spans="1:7" x14ac:dyDescent="0.25">
      <c r="A31" s="217">
        <v>8</v>
      </c>
      <c r="B31" s="163" t="s">
        <v>217</v>
      </c>
      <c r="C31" s="221">
        <v>3</v>
      </c>
      <c r="D31" s="220" t="s">
        <v>218</v>
      </c>
      <c r="E31" s="165">
        <v>35000</v>
      </c>
      <c r="F31" s="218">
        <f t="shared" si="0"/>
        <v>105000</v>
      </c>
      <c r="G31" s="217"/>
    </row>
    <row r="32" spans="1:7" x14ac:dyDescent="0.25">
      <c r="A32" s="217"/>
      <c r="B32" s="163"/>
      <c r="C32" s="221"/>
      <c r="D32" s="220"/>
      <c r="E32" s="165"/>
      <c r="F32" s="218"/>
      <c r="G32" s="217"/>
    </row>
    <row r="33" spans="1:7" x14ac:dyDescent="0.25">
      <c r="A33" s="217"/>
      <c r="B33" s="163"/>
      <c r="C33" s="221"/>
      <c r="D33" s="220"/>
      <c r="E33" s="165"/>
      <c r="F33" s="218"/>
      <c r="G33" s="217"/>
    </row>
    <row r="34" spans="1:7" x14ac:dyDescent="0.25">
      <c r="A34" s="217"/>
      <c r="B34" s="163"/>
      <c r="C34" s="221"/>
      <c r="D34" s="220"/>
      <c r="E34" s="165"/>
      <c r="F34" s="218"/>
      <c r="G34" s="217"/>
    </row>
    <row r="35" spans="1:7" ht="15.75" thickBot="1" x14ac:dyDescent="0.3">
      <c r="A35" s="222"/>
      <c r="B35" s="200"/>
      <c r="C35" s="223"/>
      <c r="D35" s="224"/>
      <c r="E35" s="160"/>
      <c r="F35" s="225"/>
      <c r="G35" s="222"/>
    </row>
    <row r="36" spans="1:7" ht="15.75" thickBot="1" x14ac:dyDescent="0.3">
      <c r="A36" s="226"/>
      <c r="B36" s="227" t="s">
        <v>14</v>
      </c>
      <c r="C36" s="228"/>
      <c r="D36" s="226"/>
      <c r="E36" s="229"/>
      <c r="F36" s="229">
        <f>SUM(F24:F35)</f>
        <v>618000</v>
      </c>
      <c r="G36" s="226"/>
    </row>
    <row r="37" spans="1:7" ht="16.5" thickTop="1" x14ac:dyDescent="0.25">
      <c r="A37" s="5"/>
      <c r="G37" s="230">
        <f>F36*719</f>
        <v>444342000</v>
      </c>
    </row>
    <row r="38" spans="1:7" ht="15.75" x14ac:dyDescent="0.25">
      <c r="A38" s="232" t="s">
        <v>15</v>
      </c>
      <c r="B38" s="232"/>
      <c r="C38" s="232"/>
      <c r="D38" s="232"/>
      <c r="E38" s="232"/>
      <c r="F38" s="232"/>
      <c r="G38" s="232"/>
    </row>
    <row r="39" spans="1:7" ht="15.75" x14ac:dyDescent="0.25">
      <c r="A39" s="5"/>
    </row>
    <row r="40" spans="1:7" ht="15.75" x14ac:dyDescent="0.25">
      <c r="A40" s="5"/>
      <c r="B40" t="s">
        <v>28</v>
      </c>
      <c r="F40" t="s">
        <v>17</v>
      </c>
    </row>
    <row r="41" spans="1:7" ht="15.75" x14ac:dyDescent="0.25">
      <c r="A41" s="5"/>
    </row>
    <row r="42" spans="1:7" s="206" customFormat="1" ht="15.75" x14ac:dyDescent="0.25">
      <c r="B42" s="295" t="s">
        <v>16</v>
      </c>
      <c r="C42" s="295"/>
      <c r="F42" s="297" t="s">
        <v>17</v>
      </c>
      <c r="G42" s="297"/>
    </row>
    <row r="43" spans="1:7" ht="15.75" x14ac:dyDescent="0.25">
      <c r="A43" s="5"/>
      <c r="E43" s="23" t="s">
        <v>27</v>
      </c>
      <c r="F43" t="s">
        <v>161</v>
      </c>
      <c r="G43" s="23" t="s">
        <v>29</v>
      </c>
    </row>
    <row r="44" spans="1:7" ht="15.75" x14ac:dyDescent="0.25">
      <c r="A44" s="5"/>
      <c r="B44" s="296" t="s">
        <v>31</v>
      </c>
      <c r="C44" s="296"/>
      <c r="E44" s="23" t="s">
        <v>25</v>
      </c>
      <c r="F44" t="s">
        <v>161</v>
      </c>
      <c r="G44" s="23" t="s">
        <v>29</v>
      </c>
    </row>
    <row r="45" spans="1:7" ht="15.75" x14ac:dyDescent="0.25">
      <c r="A45" s="5"/>
      <c r="B45" s="296"/>
      <c r="C45" s="296"/>
      <c r="E45" s="23" t="s">
        <v>26</v>
      </c>
      <c r="F45" t="s">
        <v>161</v>
      </c>
      <c r="G45" s="23" t="s">
        <v>29</v>
      </c>
    </row>
    <row r="46" spans="1:7" ht="15.75" x14ac:dyDescent="0.25">
      <c r="A46" s="5"/>
      <c r="B46" t="s">
        <v>209</v>
      </c>
    </row>
    <row r="47" spans="1:7" ht="15.75" x14ac:dyDescent="0.25">
      <c r="B47" s="5"/>
      <c r="C47" s="5"/>
      <c r="D47" s="5"/>
    </row>
    <row r="48" spans="1:7" ht="15.75" x14ac:dyDescent="0.25">
      <c r="A48" s="5"/>
      <c r="C48" s="231" t="s">
        <v>19</v>
      </c>
      <c r="D48" s="231"/>
      <c r="E48" s="231"/>
      <c r="F48" s="231"/>
    </row>
    <row r="49" spans="1:6" ht="15.75" x14ac:dyDescent="0.25">
      <c r="A49" s="5"/>
      <c r="B49" s="5"/>
      <c r="C49" s="231" t="s">
        <v>30</v>
      </c>
      <c r="D49" s="231"/>
      <c r="E49" s="231"/>
      <c r="F49" s="231"/>
    </row>
    <row r="50" spans="1:6" ht="15.75" x14ac:dyDescent="0.25">
      <c r="A50" s="5"/>
      <c r="C50" s="231" t="s">
        <v>20</v>
      </c>
      <c r="D50" s="231"/>
      <c r="E50" s="231"/>
      <c r="F50" s="231"/>
    </row>
    <row r="51" spans="1:6" ht="15.75" x14ac:dyDescent="0.25">
      <c r="A51" s="8"/>
    </row>
    <row r="52" spans="1:6" x14ac:dyDescent="0.25">
      <c r="A52" s="9"/>
    </row>
    <row r="53" spans="1:6" x14ac:dyDescent="0.25">
      <c r="A53" s="9"/>
      <c r="C53" s="231" t="s">
        <v>32</v>
      </c>
      <c r="D53" s="231"/>
      <c r="E53" s="231"/>
      <c r="F53" s="231"/>
    </row>
    <row r="54" spans="1:6" x14ac:dyDescent="0.25">
      <c r="A54" s="9"/>
      <c r="C54" s="23"/>
      <c r="D54" s="25" t="s">
        <v>18</v>
      </c>
    </row>
    <row r="55" spans="1:6" ht="15.75" x14ac:dyDescent="0.25">
      <c r="A55" s="8"/>
    </row>
    <row r="56" spans="1:6" ht="15.75" x14ac:dyDescent="0.25">
      <c r="A56" s="8" t="s">
        <v>86</v>
      </c>
      <c r="B56" t="s">
        <v>160</v>
      </c>
    </row>
  </sheetData>
  <mergeCells count="13">
    <mergeCell ref="C48:F48"/>
    <mergeCell ref="C49:F49"/>
    <mergeCell ref="C50:F50"/>
    <mergeCell ref="C53:F53"/>
    <mergeCell ref="B42:C42"/>
    <mergeCell ref="B44:C45"/>
    <mergeCell ref="F42:G42"/>
    <mergeCell ref="A38:G38"/>
    <mergeCell ref="C1:G1"/>
    <mergeCell ref="C2:G2"/>
    <mergeCell ref="C3:G3"/>
    <mergeCell ref="C4:G4"/>
    <mergeCell ref="A8:G8"/>
  </mergeCells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CDraw5" shapeId="7169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1</xdr:col>
                <xdr:colOff>942975</xdr:colOff>
                <xdr:row>4</xdr:row>
                <xdr:rowOff>161925</xdr:rowOff>
              </to>
            </anchor>
          </objectPr>
        </oleObject>
      </mc:Choice>
      <mc:Fallback>
        <oleObject progId="CDraw5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 Stok Opname</vt:lpstr>
      <vt:lpstr>Lap Semester</vt:lpstr>
      <vt:lpstr>Buku Barang Pakai Habis</vt:lpstr>
      <vt:lpstr>Form Penegeluaaran Bln Peb</vt:lpstr>
      <vt:lpstr>KartuPersed</vt:lpstr>
      <vt:lpstr>Form Pengeluaran Bln Jan</vt:lpstr>
      <vt:lpstr>BST STOK OPNAME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2016-11-30T08:54:58Z</dcterms:modified>
</cp:coreProperties>
</file>